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Раздел 1" sheetId="5" r:id="rId1"/>
    <sheet name="Раздел 2" sheetId="7" r:id="rId2"/>
    <sheet name="Раздел 3" sheetId="8" r:id="rId3"/>
  </sheets>
  <definedNames>
    <definedName name="_xlnm._FilterDatabase" localSheetId="0" hidden="1">'Раздел 1'!$A$55:$S$109</definedName>
    <definedName name="_xlnm.Print_Area" localSheetId="0">'Раздел 1'!$A$8:$O$262</definedName>
  </definedNames>
  <calcPr calcId="145621"/>
</workbook>
</file>

<file path=xl/calcChain.xml><?xml version="1.0" encoding="utf-8"?>
<calcChain xmlns="http://schemas.openxmlformats.org/spreadsheetml/2006/main">
  <c r="J15" i="5" l="1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14" i="5"/>
  <c r="H14" i="7"/>
  <c r="I14" i="7"/>
  <c r="J14" i="7"/>
  <c r="K14" i="7"/>
  <c r="L14" i="7"/>
  <c r="H33" i="5"/>
  <c r="G14" i="7"/>
  <c r="F33" i="5"/>
  <c r="K33" i="5"/>
  <c r="G33" i="5"/>
  <c r="I33" i="5"/>
  <c r="J33" i="5"/>
  <c r="I373" i="5" l="1"/>
  <c r="G227" i="5"/>
  <c r="F68" i="5" l="1"/>
  <c r="H68" i="5"/>
  <c r="G162" i="5" l="1"/>
  <c r="H142" i="5"/>
  <c r="E33" i="5"/>
  <c r="G254" i="5" l="1"/>
  <c r="G189" i="5" l="1"/>
  <c r="G142" i="5" l="1"/>
  <c r="F142" i="5"/>
  <c r="G346" i="5" l="1"/>
  <c r="G333" i="5" l="1"/>
  <c r="G314" i="5"/>
  <c r="G300" i="5"/>
  <c r="G238" i="5"/>
  <c r="G284" i="5"/>
  <c r="G268" i="5"/>
  <c r="G108" i="5" l="1"/>
  <c r="G109" i="5" s="1"/>
  <c r="H108" i="5"/>
  <c r="F108" i="5"/>
  <c r="H109" i="5" l="1"/>
  <c r="F109" i="5"/>
</calcChain>
</file>

<file path=xl/sharedStrings.xml><?xml version="1.0" encoding="utf-8"?>
<sst xmlns="http://schemas.openxmlformats.org/spreadsheetml/2006/main" count="4328" uniqueCount="1788">
  <si>
    <t>№</t>
  </si>
  <si>
    <t>а) здания (помещения в зданиях), строения, сооружения:</t>
  </si>
  <si>
    <t>Наименование</t>
  </si>
  <si>
    <t>Адрес</t>
  </si>
  <si>
    <t>а) транспортные средства:</t>
  </si>
  <si>
    <t>8</t>
  </si>
  <si>
    <t>13</t>
  </si>
  <si>
    <t>11</t>
  </si>
  <si>
    <t>1</t>
  </si>
  <si>
    <t>2</t>
  </si>
  <si>
    <t>18</t>
  </si>
  <si>
    <t>14</t>
  </si>
  <si>
    <t>3</t>
  </si>
  <si>
    <t>9</t>
  </si>
  <si>
    <t>4</t>
  </si>
  <si>
    <t>6</t>
  </si>
  <si>
    <t>5</t>
  </si>
  <si>
    <t>7</t>
  </si>
  <si>
    <t>22</t>
  </si>
  <si>
    <t>20</t>
  </si>
  <si>
    <t>30</t>
  </si>
  <si>
    <t>15</t>
  </si>
  <si>
    <t>10</t>
  </si>
  <si>
    <t>17</t>
  </si>
  <si>
    <t>28</t>
  </si>
  <si>
    <t>12</t>
  </si>
  <si>
    <t>16</t>
  </si>
  <si>
    <t>2004г.</t>
  </si>
  <si>
    <t>19</t>
  </si>
  <si>
    <t>21</t>
  </si>
  <si>
    <t>27</t>
  </si>
  <si>
    <t>23</t>
  </si>
  <si>
    <t>24</t>
  </si>
  <si>
    <t>25</t>
  </si>
  <si>
    <t>26</t>
  </si>
  <si>
    <t>29</t>
  </si>
  <si>
    <t>31</t>
  </si>
  <si>
    <t>4,2</t>
  </si>
  <si>
    <t>3,6</t>
  </si>
  <si>
    <t>10,1</t>
  </si>
  <si>
    <t>с.Майск, ул.Трактовая, 7</t>
  </si>
  <si>
    <t>итого</t>
  </si>
  <si>
    <t>здание администрации</t>
  </si>
  <si>
    <t>1984г.</t>
  </si>
  <si>
    <t>1979г.</t>
  </si>
  <si>
    <t>1967г.</t>
  </si>
  <si>
    <t>1995г.</t>
  </si>
  <si>
    <t>нет</t>
  </si>
  <si>
    <t>427,0</t>
  </si>
  <si>
    <t>820,0</t>
  </si>
  <si>
    <t>2011г.</t>
  </si>
  <si>
    <t>1998г.</t>
  </si>
  <si>
    <t xml:space="preserve">компьютер </t>
  </si>
  <si>
    <t>31,5</t>
  </si>
  <si>
    <t>4,8</t>
  </si>
  <si>
    <t>28,0</t>
  </si>
  <si>
    <t>стулья мягкие серые</t>
  </si>
  <si>
    <t>стулья мягкие черные</t>
  </si>
  <si>
    <t>стулья кожаные черные</t>
  </si>
  <si>
    <t>стол</t>
  </si>
  <si>
    <t>1,8</t>
  </si>
  <si>
    <t>6,75</t>
  </si>
  <si>
    <t>2,25</t>
  </si>
  <si>
    <t>0,4</t>
  </si>
  <si>
    <t>сейф</t>
  </si>
  <si>
    <t>0,22</t>
  </si>
  <si>
    <t>0,29</t>
  </si>
  <si>
    <t>стенка "Байкал"</t>
  </si>
  <si>
    <t>0,8</t>
  </si>
  <si>
    <t>кресло</t>
  </si>
  <si>
    <t>1,7</t>
  </si>
  <si>
    <t>системный блок</t>
  </si>
  <si>
    <t>13,0</t>
  </si>
  <si>
    <t>монитор</t>
  </si>
  <si>
    <t>16,8</t>
  </si>
  <si>
    <t>принтер</t>
  </si>
  <si>
    <t>7,0</t>
  </si>
  <si>
    <t>ИБП</t>
  </si>
  <si>
    <t>2,0</t>
  </si>
  <si>
    <t>мышь компьютерная</t>
  </si>
  <si>
    <t>клавиатура</t>
  </si>
  <si>
    <t>0,7</t>
  </si>
  <si>
    <t>0,5</t>
  </si>
  <si>
    <t>8,0</t>
  </si>
  <si>
    <t>стол офисный</t>
  </si>
  <si>
    <t>ноутбук</t>
  </si>
  <si>
    <t>25,0</t>
  </si>
  <si>
    <t>16,0</t>
  </si>
  <si>
    <t>шкаф-прихожая</t>
  </si>
  <si>
    <t>9,0</t>
  </si>
  <si>
    <t>2010г.</t>
  </si>
  <si>
    <t>2009г.</t>
  </si>
  <si>
    <t>7,5</t>
  </si>
  <si>
    <t>2007г.</t>
  </si>
  <si>
    <t>с.Майск, ул.Мичурина, 14А</t>
  </si>
  <si>
    <t>2012г.</t>
  </si>
  <si>
    <t>0</t>
  </si>
  <si>
    <t>548,0</t>
  </si>
  <si>
    <t>85,4</t>
  </si>
  <si>
    <t>738,0</t>
  </si>
  <si>
    <t>529,7</t>
  </si>
  <si>
    <t>22,0</t>
  </si>
  <si>
    <t>0,6</t>
  </si>
  <si>
    <t>1,4</t>
  </si>
  <si>
    <t>32</t>
  </si>
  <si>
    <t>33</t>
  </si>
  <si>
    <t>коммутатор 16 портовый</t>
  </si>
  <si>
    <t>решетка железная дверная</t>
  </si>
  <si>
    <t>34</t>
  </si>
  <si>
    <t>1,0</t>
  </si>
  <si>
    <t>зеркало</t>
  </si>
  <si>
    <t>0,03</t>
  </si>
  <si>
    <t>35</t>
  </si>
  <si>
    <t>36</t>
  </si>
  <si>
    <t>37</t>
  </si>
  <si>
    <t>38</t>
  </si>
  <si>
    <t>39</t>
  </si>
  <si>
    <t>40</t>
  </si>
  <si>
    <t>41</t>
  </si>
  <si>
    <t>калькулятор</t>
  </si>
  <si>
    <t>настольные наборы</t>
  </si>
  <si>
    <t>часы настенные</t>
  </si>
  <si>
    <t>телефонный аппарат</t>
  </si>
  <si>
    <t>0,15</t>
  </si>
  <si>
    <t>0,34</t>
  </si>
  <si>
    <t>0,36</t>
  </si>
  <si>
    <t>0,48</t>
  </si>
  <si>
    <t>42</t>
  </si>
  <si>
    <t>Инвентарный номер</t>
  </si>
  <si>
    <t>2013г.</t>
  </si>
  <si>
    <t>здание водокачки(сооружение)</t>
  </si>
  <si>
    <t>с.Майск, пер.Торговый, 8</t>
  </si>
  <si>
    <t>11013400001</t>
  </si>
  <si>
    <t>11013400002</t>
  </si>
  <si>
    <t>11013400003</t>
  </si>
  <si>
    <t>11013400004</t>
  </si>
  <si>
    <t>11013600038</t>
  </si>
  <si>
    <t>11013600039</t>
  </si>
  <si>
    <t>11013600040</t>
  </si>
  <si>
    <t>11013600041</t>
  </si>
  <si>
    <t>11013400051</t>
  </si>
  <si>
    <t>11013400052</t>
  </si>
  <si>
    <t>11013400053</t>
  </si>
  <si>
    <t>11013400054</t>
  </si>
  <si>
    <t>11013400055</t>
  </si>
  <si>
    <t>11013400056</t>
  </si>
  <si>
    <t>11013600057</t>
  </si>
  <si>
    <t>11013400058</t>
  </si>
  <si>
    <t>11013600061</t>
  </si>
  <si>
    <t>11013400062</t>
  </si>
  <si>
    <t>11013400063</t>
  </si>
  <si>
    <t>11013400064</t>
  </si>
  <si>
    <t>11013400065</t>
  </si>
  <si>
    <t>11013400066</t>
  </si>
  <si>
    <t>11013400067</t>
  </si>
  <si>
    <t>11013600068</t>
  </si>
  <si>
    <t>11013600069</t>
  </si>
  <si>
    <t>11013600071</t>
  </si>
  <si>
    <t>11013600072</t>
  </si>
  <si>
    <t>11013600073</t>
  </si>
  <si>
    <t>11013600074</t>
  </si>
  <si>
    <t>11013600075</t>
  </si>
  <si>
    <t>43</t>
  </si>
  <si>
    <t>44</t>
  </si>
  <si>
    <t>45</t>
  </si>
  <si>
    <t>46</t>
  </si>
  <si>
    <t>47</t>
  </si>
  <si>
    <t>48</t>
  </si>
  <si>
    <t>49</t>
  </si>
  <si>
    <t>50</t>
  </si>
  <si>
    <t>11013400082</t>
  </si>
  <si>
    <t>11013400083</t>
  </si>
  <si>
    <t>11013400084</t>
  </si>
  <si>
    <t>11013400085</t>
  </si>
  <si>
    <t>2,2</t>
  </si>
  <si>
    <t>9,7</t>
  </si>
  <si>
    <t>9,6</t>
  </si>
  <si>
    <t>2,4</t>
  </si>
  <si>
    <t>100,0</t>
  </si>
  <si>
    <t>45,0</t>
  </si>
  <si>
    <t>51</t>
  </si>
  <si>
    <t>11013400086</t>
  </si>
  <si>
    <t>52</t>
  </si>
  <si>
    <t>53</t>
  </si>
  <si>
    <t>11013400087</t>
  </si>
  <si>
    <t>17,4</t>
  </si>
  <si>
    <t>11013400088</t>
  </si>
  <si>
    <t>скотомогильник(сооружение)</t>
  </si>
  <si>
    <t>Площадь м2</t>
  </si>
  <si>
    <t>Остаточная стоимость по состоянию на 01.01.2013г (тыс.руб.)</t>
  </si>
  <si>
    <t>Наличие обременений (аренда, залог)</t>
  </si>
  <si>
    <t>Балансовая стоимость (тыс.руб.)</t>
  </si>
  <si>
    <t>Государственный регистрационный номер</t>
  </si>
  <si>
    <t>Наименование (с указанием индивидуализирующих признаков,</t>
  </si>
  <si>
    <t>выпуска</t>
  </si>
  <si>
    <t>85 УО 4646</t>
  </si>
  <si>
    <t xml:space="preserve">Трактор МТЗ-82.1.57 </t>
  </si>
  <si>
    <t>Т 980УО 38</t>
  </si>
  <si>
    <t xml:space="preserve">Машина вакуумная КО-503В-2 </t>
  </si>
  <si>
    <t>Машина ГАЗ-22171 микроавтобус Соболь</t>
  </si>
  <si>
    <t>11013600005-6</t>
  </si>
  <si>
    <t>11013600007-8</t>
  </si>
  <si>
    <t>1101360009-23</t>
  </si>
  <si>
    <t>11013600024-27</t>
  </si>
  <si>
    <t>11013600028-32</t>
  </si>
  <si>
    <t>11013600033-36</t>
  </si>
  <si>
    <t>11013600059-60</t>
  </si>
  <si>
    <t>количество шт.</t>
  </si>
  <si>
    <t>марка , модель</t>
  </si>
  <si>
    <t xml:space="preserve">ксерокс </t>
  </si>
  <si>
    <t xml:space="preserve">факс </t>
  </si>
  <si>
    <t>Panasonic KX-FР 207PU</t>
  </si>
  <si>
    <t xml:space="preserve"> Canon FC 211</t>
  </si>
  <si>
    <t>самсунг SCX-3205 3-в-1</t>
  </si>
  <si>
    <t>Intel G530</t>
  </si>
  <si>
    <t xml:space="preserve">монитор </t>
  </si>
  <si>
    <t>20 LG</t>
  </si>
  <si>
    <t xml:space="preserve">принтер </t>
  </si>
  <si>
    <t>НР LaserJet Pro 200 Color M251n</t>
  </si>
  <si>
    <t>базовый блок  3*8 аналоговая мини-АТС</t>
  </si>
  <si>
    <t>Panasonik KX-TEB308RU</t>
  </si>
  <si>
    <t xml:space="preserve">цифровой системный телефон с 1-стр.  с дисплеем и спикерфоном </t>
  </si>
  <si>
    <t>Panasonik KX-DT321-W</t>
  </si>
  <si>
    <t>Погрузчик  (усил) без рабочих органов</t>
  </si>
  <si>
    <t>ПКУ-0,8</t>
  </si>
  <si>
    <t>для ПКУ-0,8</t>
  </si>
  <si>
    <t>Ковш 0,8 куб.м челюстной</t>
  </si>
  <si>
    <t xml:space="preserve">Проектор </t>
  </si>
  <si>
    <t>ViewSonic</t>
  </si>
  <si>
    <t>Экран  180*180</t>
  </si>
  <si>
    <t>ScreenMedia Economy-P</t>
  </si>
  <si>
    <t>строение сельскохозяйственный рынок</t>
  </si>
  <si>
    <t>с.Майск, ул.Гаражная, 29</t>
  </si>
  <si>
    <t>с.Майск, ул.Майская, 44А</t>
  </si>
  <si>
    <t>с.Майск, ул.Октябрьская, 1А</t>
  </si>
  <si>
    <t>кадастровый номер</t>
  </si>
  <si>
    <t>б)</t>
  </si>
  <si>
    <t xml:space="preserve">Муниципальный жилой фонд </t>
  </si>
  <si>
    <t>ИТОГО по д.Абрамовка</t>
  </si>
  <si>
    <t>Всего по МО "Майск"</t>
  </si>
  <si>
    <t>д.Абрамовка ул. Центральная, д. 22</t>
  </si>
  <si>
    <t>д.Абрамовка ул. Центральная, д. 6-1</t>
  </si>
  <si>
    <t>д.Абрамовка ул. Центральная, д. 7-2</t>
  </si>
  <si>
    <t>д.Абрамовка ул. Центральная, д. 10-1</t>
  </si>
  <si>
    <t>д.Абрамовка ул. Центральная, д. 10-2</t>
  </si>
  <si>
    <t>д.Абрамовка ул. Центральная, д. 12-1</t>
  </si>
  <si>
    <t>д.Абрамовка ул. Центральная, д. 29</t>
  </si>
  <si>
    <t>д.Абрамовка ул. Нагорная, д. 13</t>
  </si>
  <si>
    <t>с.Майск ул. Майская, д. 13</t>
  </si>
  <si>
    <t>с.Майск ул. Майская, д. 24</t>
  </si>
  <si>
    <t>с.Майск ул. Майская, д. 35</t>
  </si>
  <si>
    <t>с.Майск ул. Майская, д. 45-2</t>
  </si>
  <si>
    <t>с.Майск ул. Гаражная, д. 3</t>
  </si>
  <si>
    <t>с.Майск ул. Гаражная, д. 8</t>
  </si>
  <si>
    <t>с.Майск ул. Гаражная, д. 9</t>
  </si>
  <si>
    <t>с.Майск ул. Молодежная, д. 3-1</t>
  </si>
  <si>
    <t>с.Майск ул. Молодежная, д. 4-2</t>
  </si>
  <si>
    <t>с.Майск ул. ул. Новая, д. 9-1</t>
  </si>
  <si>
    <t>с.Майск ул. ул. Новая, д. 14-2</t>
  </si>
  <si>
    <t>с.Майск пер. Торговый, д. 4</t>
  </si>
  <si>
    <t>с.Майск ул. Трактовая, д. 9-2</t>
  </si>
  <si>
    <t>с.Майск ул. Трактовая, д. 10</t>
  </si>
  <si>
    <t>с.Майск ул. Трактовая, д. 11-2</t>
  </si>
  <si>
    <t>с.Майск ул. Трактовая, д. 13-2</t>
  </si>
  <si>
    <t>с.Майск ул. Трактовая, д. 14</t>
  </si>
  <si>
    <t>с.Майск ул. Трактовая, д. 15</t>
  </si>
  <si>
    <t>с.Майск ул. Трактовая, д. 17-1</t>
  </si>
  <si>
    <t>с.Майск ул. Мичурина, д. 11-1</t>
  </si>
  <si>
    <t>с.Майск ул. Мичурина, д. 11-2</t>
  </si>
  <si>
    <t>с.Майск ул. Мичурина, д. 15</t>
  </si>
  <si>
    <t>с.Майск ул. Мичурина, д. 16</t>
  </si>
  <si>
    <t>с.Майск ул. Мичурина, д. 17</t>
  </si>
  <si>
    <t>с.Майск ул. Мичурина, д. 23-1</t>
  </si>
  <si>
    <t>с.Майск ул. Мичурина, д. 23-2</t>
  </si>
  <si>
    <t>с.Майск ул. Мичурина, д. 24-2</t>
  </si>
  <si>
    <t>с.Майск ул. Мичурина, д. 27</t>
  </si>
  <si>
    <t>с.Майск ул. Мичурина, д. 28</t>
  </si>
  <si>
    <t>с.Майск ул. Менделеева, д. 2-2</t>
  </si>
  <si>
    <t xml:space="preserve">   Наименование </t>
  </si>
  <si>
    <t xml:space="preserve">Адрес </t>
  </si>
  <si>
    <t>Индивидуальный жилой дом</t>
  </si>
  <si>
    <t>Квартира в двухквартирном жилом  доме</t>
  </si>
  <si>
    <t>Основание права собственности</t>
  </si>
  <si>
    <t>Свидетельство  о регистрации права собственности</t>
  </si>
  <si>
    <t>в) Муниципальные дороги</t>
  </si>
  <si>
    <t>ВСЕГО</t>
  </si>
  <si>
    <t>с.Майск ул. Гаражная</t>
  </si>
  <si>
    <t>с.Майск ул. Колхозная</t>
  </si>
  <si>
    <t>с.Майск ул. Красный Яр</t>
  </si>
  <si>
    <t>с.Майск ул. Майская</t>
  </si>
  <si>
    <t>с.Майск ул. Менделеева</t>
  </si>
  <si>
    <t>с.Майск ул. Мичурина</t>
  </si>
  <si>
    <t>с.Майск ул. Молодежная</t>
  </si>
  <si>
    <t>с.Майск ул.Нефтеразведчиков</t>
  </si>
  <si>
    <t>с.Майск ул. Новая</t>
  </si>
  <si>
    <t>с.Майск ул. Октябрьская</t>
  </si>
  <si>
    <t>с.Майск ул.Серебряковка</t>
  </si>
  <si>
    <t>с.Майск ул. Трактовая</t>
  </si>
  <si>
    <t>с.Майск ул. Тюрневка</t>
  </si>
  <si>
    <t>с.Майск ул.Шлюндиха</t>
  </si>
  <si>
    <t>с.Майск пер.Мухтаровский</t>
  </si>
  <si>
    <t>с.Майск пер.Торговый</t>
  </si>
  <si>
    <t>д.Абрамовка ул. Нагорная</t>
  </si>
  <si>
    <t>д.Абрамовка ул. Центральная</t>
  </si>
  <si>
    <t xml:space="preserve">Автомобильная дорога общего пользования местного значения </t>
  </si>
  <si>
    <t xml:space="preserve">Протяженность м </t>
  </si>
  <si>
    <t>Акт безаозмездного передачи объектов жилья с баланса СХПК "Колхоз  им. Куйбышева" на баланс МСА от 1.09.2005г.</t>
  </si>
  <si>
    <t>Балансовая стоимость (тыс.руб)</t>
  </si>
  <si>
    <t>85:05:050101:864</t>
  </si>
  <si>
    <t>85:05:050101:862</t>
  </si>
  <si>
    <t>85:05:050401:28</t>
  </si>
  <si>
    <t>85:05:050101:863</t>
  </si>
  <si>
    <t>85:05:050101:866</t>
  </si>
  <si>
    <t>85:05:050101:868</t>
  </si>
  <si>
    <t>85:05:050403:172</t>
  </si>
  <si>
    <t xml:space="preserve">Свидетельство о праве собственности </t>
  </si>
  <si>
    <t>38-38/017-38/017/009/2015-3925/1</t>
  </si>
  <si>
    <t xml:space="preserve">                          
 38 АЕ 425555
</t>
  </si>
  <si>
    <t xml:space="preserve">
 38 АЕ 425596
</t>
  </si>
  <si>
    <t xml:space="preserve">           85:05:050403:30</t>
  </si>
  <si>
    <t xml:space="preserve">           85:05:050403:217                       </t>
  </si>
  <si>
    <t xml:space="preserve">                          
 38 АЕ 425553
</t>
  </si>
  <si>
    <t xml:space="preserve">                          
 38 АЕ 425560
</t>
  </si>
  <si>
    <t xml:space="preserve">                          
 38 АЕ 425557
</t>
  </si>
  <si>
    <t>85:05:050000:783</t>
  </si>
  <si>
    <t xml:space="preserve">                          
 38 АЕ 558451
</t>
  </si>
  <si>
    <t>85:05:050403:181</t>
  </si>
  <si>
    <t>85:05:050403:218</t>
  </si>
  <si>
    <t>38-38/017-38/017/009/2015-4104/1</t>
  </si>
  <si>
    <t xml:space="preserve">                          
 38 АЕ 514060
</t>
  </si>
  <si>
    <t>85:05:050403:219</t>
  </si>
  <si>
    <t>38-38/017/-38/017/009/2015-4375/1</t>
  </si>
  <si>
    <t xml:space="preserve">                          
 38 АЕ 425558
</t>
  </si>
  <si>
    <t>Кадастровая стоимость (руб)</t>
  </si>
  <si>
    <t xml:space="preserve">                          
 38 АЕ 425559
</t>
  </si>
  <si>
    <t>85:05:050101:861</t>
  </si>
  <si>
    <t xml:space="preserve">                          
 38 АЕ 425595
</t>
  </si>
  <si>
    <t xml:space="preserve">                          
 38 АЕ 425554
</t>
  </si>
  <si>
    <t xml:space="preserve">                          
 38 АЕ 425594
</t>
  </si>
  <si>
    <t>85:05:000000:784</t>
  </si>
  <si>
    <t xml:space="preserve">                          
 38 АЕ 425556
</t>
  </si>
  <si>
    <t>85:05:050101:865</t>
  </si>
  <si>
    <t xml:space="preserve">
 38 АЕ 425568
</t>
  </si>
  <si>
    <t xml:space="preserve">                          85:05:050101:483</t>
  </si>
  <si>
    <t>85:05:000000:934</t>
  </si>
  <si>
    <t>38-38/017-38/017/009/2015-3924/1</t>
  </si>
  <si>
    <t xml:space="preserve">                          
 38 АЕ 425597
</t>
  </si>
  <si>
    <t>85:05:050201:179</t>
  </si>
  <si>
    <t>Площадь кв.м</t>
  </si>
  <si>
    <t>Паспорт транспортного средства</t>
  </si>
  <si>
    <t>Автомобиль легковой LADA GRANTA</t>
  </si>
  <si>
    <t>A 079 АK 138</t>
  </si>
  <si>
    <t>2013</t>
  </si>
  <si>
    <t>324,4</t>
  </si>
  <si>
    <t>11010500002</t>
  </si>
  <si>
    <t>11010500003</t>
  </si>
  <si>
    <t>11010500005</t>
  </si>
  <si>
    <t>11010500004</t>
  </si>
  <si>
    <t>63 НТ 562373</t>
  </si>
  <si>
    <t>ТА 267996</t>
  </si>
  <si>
    <t>К644XB38</t>
  </si>
  <si>
    <t>52 HK 587111</t>
  </si>
  <si>
    <t>51 HK 590917</t>
  </si>
  <si>
    <t>г) Муниципальные сельскохозяйственные земли</t>
  </si>
  <si>
    <t>Площадь кв.м.</t>
  </si>
  <si>
    <t>Кадастровый номер</t>
  </si>
  <si>
    <t>Иркутская область, Осинский район, поле «Веселое»</t>
  </si>
  <si>
    <t>Иркутская область, Осинский район, поле «Берегень»</t>
  </si>
  <si>
    <t>Иркутская область, Осинский район, поле «За гаражом»</t>
  </si>
  <si>
    <t>Иркутская область, Осинский район, падь «Шлюндиха», поле «Прохоровское»</t>
  </si>
  <si>
    <t>Иркутская область, Осинский район, падь «Бугутуй», поле «Бугры Бугутуя»</t>
  </si>
  <si>
    <t>Иркутская область, Осинский район, падь «Шлюндиха», поле «Кирпичное»</t>
  </si>
  <si>
    <t>Иркутская область, Осинский район, поле «Бутырское»</t>
  </si>
  <si>
    <t>Иркутская область, Осинский район, поле «Малофеевская»</t>
  </si>
  <si>
    <t>Иркутская область, Осинский район, падь «Бугутуй», поле «Под сопкой»</t>
  </si>
  <si>
    <t>д) Муниципальные земли населенных пунктов</t>
  </si>
  <si>
    <t>Иркутская область, Осинский район, падь «Тюрневка», поле «Над складами »</t>
  </si>
  <si>
    <t>Разрешенное использование</t>
  </si>
  <si>
    <t>Объект права</t>
  </si>
  <si>
    <t>Земельный участок</t>
  </si>
  <si>
    <t>Иркутская область осинский район, с. Майск, ул. Мичурина, уч.8Г.</t>
  </si>
  <si>
    <t>Размещение детской площадки</t>
  </si>
  <si>
    <t>85:05:050201:216</t>
  </si>
  <si>
    <t>Свидетельство о праве собственности</t>
  </si>
  <si>
    <t>Иркутская область осинский район, с. Майск, ул. Молодежная уч.1 А.</t>
  </si>
  <si>
    <t>Наименование категории земли</t>
  </si>
  <si>
    <t>Земли населенных пунктов</t>
  </si>
  <si>
    <t>Размещение хоккейного корта</t>
  </si>
  <si>
    <t>85:05:050101:979</t>
  </si>
  <si>
    <t>85:05::050201:178</t>
  </si>
  <si>
    <t>Свидетельство о праве собственнности</t>
  </si>
  <si>
    <t>38 АЕ 553910</t>
  </si>
  <si>
    <t>Иркутская область осинский район, с. Майск, ул. Мичурина, уч.14А.</t>
  </si>
  <si>
    <t>Размещение водонапорной башни</t>
  </si>
  <si>
    <t>85:05:050201:158</t>
  </si>
  <si>
    <t>38 АЕ 289167</t>
  </si>
  <si>
    <t>85:05:050101:857</t>
  </si>
  <si>
    <t>38 АЕ 553911</t>
  </si>
  <si>
    <t>Иркутская область осинский район, с. Майск, ул. Колхозная, уч.2.</t>
  </si>
  <si>
    <t>с.Майск, ул.Колхозная, 2А</t>
  </si>
  <si>
    <t>85:05:050101:787</t>
  </si>
  <si>
    <t>38 АЕ 289166</t>
  </si>
  <si>
    <t>Иркутская область осинский район, с. Майск, пер. Торговый, уч 8</t>
  </si>
  <si>
    <t>Размещение сельскохозяйственного рынка</t>
  </si>
  <si>
    <t>85:05:050101:786</t>
  </si>
  <si>
    <t>38 АЕ 289168</t>
  </si>
  <si>
    <t>Иркутская область осинский район, с. Майск, ул. Серебряковка, уч.13 А</t>
  </si>
  <si>
    <t>Размещение Объектов инфрастуктуры</t>
  </si>
  <si>
    <t>85:05:050403:178</t>
  </si>
  <si>
    <t>38 АЕ 558165</t>
  </si>
  <si>
    <t>Размещение для общественного использования объектов кап строительст</t>
  </si>
  <si>
    <t>Иркутская область осинский район, с. Майск, ул. Трактовая, уч. 1 "Б"-2</t>
  </si>
  <si>
    <t>85:05:050101:882</t>
  </si>
  <si>
    <t>Размещение культурно-бытовых зданий</t>
  </si>
  <si>
    <t>85:05:050101:719</t>
  </si>
  <si>
    <t>38 АЕ 019952</t>
  </si>
  <si>
    <t>Иркутская область осинский район, с. Майск, ул. Трактовая, уч.  5</t>
  </si>
  <si>
    <t>85:05:050101:905</t>
  </si>
  <si>
    <t>Иркутская область осинский район, с. Майск, ул.  Октябрьская, уч. 2Б</t>
  </si>
  <si>
    <t>Размещение кладбища</t>
  </si>
  <si>
    <t>85:05:050101:990</t>
  </si>
  <si>
    <t>38-38/001-38/017/023/2016-2106/1</t>
  </si>
  <si>
    <t>Субъект права</t>
  </si>
  <si>
    <t>Муниципальное образование "Майск"</t>
  </si>
  <si>
    <t>Муниципальное образования "Майск"</t>
  </si>
  <si>
    <t>Администрация муниципального образования "Майск"</t>
  </si>
  <si>
    <t>Муниципального образования "Майск"</t>
  </si>
  <si>
    <t>Муниципальное бюджетное учреждение культуры"Майский культурно-досуговый центр"</t>
  </si>
  <si>
    <t>Иркутская область осинский район, с. Майск, ул. Гаражная, уч. 27 "А"</t>
  </si>
  <si>
    <t>85:05:050101:649</t>
  </si>
  <si>
    <t>Иркутская область осинский район, с. Майск, ул. Гаражная, уч. 29 "А"</t>
  </si>
  <si>
    <t>85:05:050101:767</t>
  </si>
  <si>
    <t>38-38/003-38/017/023/2016-1950/1</t>
  </si>
  <si>
    <t>Иркутская область осинский район, с. Майск, ул. Трактовая, уч. 1 "Б"-4</t>
  </si>
  <si>
    <t>использование сельскохозяйственного производства</t>
  </si>
  <si>
    <t>85:05:050101:881</t>
  </si>
  <si>
    <t>38 АЕ 419554</t>
  </si>
  <si>
    <t>здание магазина "Майский"</t>
  </si>
  <si>
    <t>85:05:050101:906</t>
  </si>
  <si>
    <t>38 АЕ 514219</t>
  </si>
  <si>
    <t>Иркутская область Осинский район, с.Майск, ул. Трактовая д 1 "Б"-2</t>
  </si>
  <si>
    <t>Иркутская область Осинский район, с.Майск, ул. Трактовая д 1 "Б"- 4</t>
  </si>
  <si>
    <t>содержание и эксплуатация зданий культуры и спорта</t>
  </si>
  <si>
    <t>85:05:050301:367</t>
  </si>
  <si>
    <t>38-38/001-38/017/032/2016-253/1</t>
  </si>
  <si>
    <t>Кадастровая стоимость (руб.)</t>
  </si>
  <si>
    <t>Иркутская область осинский район, д. Абрамовка , ул. Центральная, уч. 17 "Б",1</t>
  </si>
  <si>
    <t xml:space="preserve">Иркутская область осинский район, д. Абрамовка , ул. Центральная, уч. 17 </t>
  </si>
  <si>
    <t>85:05:050301:2</t>
  </si>
  <si>
    <t>Иркутская область осинский район, с. Майск, ул. Мичурина, уч.29.</t>
  </si>
  <si>
    <t>Индивидуальное  жилищное строительство</t>
  </si>
  <si>
    <t>85:05:050201:196</t>
  </si>
  <si>
    <t>38-38/017-38/017/009/2015-1988/1</t>
  </si>
  <si>
    <t>Для организации стоянки и обслуживания сельскохозяйственной техники</t>
  </si>
  <si>
    <t>85:05:050301:355</t>
  </si>
  <si>
    <t>38-38/017-38/017/009/2015-5189/1</t>
  </si>
  <si>
    <t>Иркутская область осинский район, с. Майск, ул.  Майская, уч 88 "А"</t>
  </si>
  <si>
    <t>Для ведения личного подсобного хозяйства</t>
  </si>
  <si>
    <t>85:05:050101:934</t>
  </si>
  <si>
    <t>38-38/017-38/017/009/2015-4874/1</t>
  </si>
  <si>
    <t>Муниципальное  образование "Майск"</t>
  </si>
  <si>
    <t>85:05:050401:36</t>
  </si>
  <si>
    <t>38-38/014-38/017/023/2016-1082/1</t>
  </si>
  <si>
    <t>Иркутская область осинский район, с. Майск, за АБЗ</t>
  </si>
  <si>
    <t>под производственную базу</t>
  </si>
  <si>
    <t>85:05:050403:216</t>
  </si>
  <si>
    <t>38-38/017-38/017/009/2015-1987/1</t>
  </si>
  <si>
    <t xml:space="preserve">                                                                               Раздел 1 НЕДВИЖИМОЕ ИМУЩЕСТВО</t>
  </si>
  <si>
    <t>Дата возникновения права муниципальной собственности</t>
  </si>
  <si>
    <t>Дата прекращения права муниципальной собственности</t>
  </si>
  <si>
    <t>Балансовая стоимость (тыс.руб.) на 1  июля 2016 г.</t>
  </si>
  <si>
    <t>Остаточная стоимость по состоянию на 01.07.2016г (тыс.руб.)</t>
  </si>
  <si>
    <t>Начисленная Амортизация (Износ)</t>
  </si>
  <si>
    <t>Год выпуска</t>
  </si>
  <si>
    <t>Начисленная Амортизация (износ)</t>
  </si>
  <si>
    <t>Раздел 3 СВЕДЕНИЯ О МУНИЦИПАЛЬНЫХ УНИТАРНЫХ ПРЕДПРИЯТИЯХ, МУНИЦИПАЛЬНЫХ УЧРЕЖДЕНИЯХ,ХОЗЯЙСТВЕННЫХ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КОТОРОМ МУНИЦИПАЛЬНОЕ ОБРАЗОВАНИЕ ЯВЛЯЕТЬСЯ УЧРЕДИТЕЛЕМ.</t>
  </si>
  <si>
    <t>Наименование (полное) юридического лица</t>
  </si>
  <si>
    <t>Организационно-правовая форма</t>
  </si>
  <si>
    <t>Адрес (местонахождение)</t>
  </si>
  <si>
    <t>ОГРН</t>
  </si>
  <si>
    <t>Дата государственной регистрации</t>
  </si>
  <si>
    <t>Основания создание юридического лица</t>
  </si>
  <si>
    <t>Размер уставного фонда</t>
  </si>
  <si>
    <t>Размер доли в уставном (складочном ) капитале, в % для хоз.обществ и товариществ</t>
  </si>
  <si>
    <t>Балансовая стоимость основных средств  (фондов)</t>
  </si>
  <si>
    <t>Остаточная стоимость основных средств  (фондов)</t>
  </si>
  <si>
    <t xml:space="preserve">Среденесписочная численность работников </t>
  </si>
  <si>
    <t>для общественного использования объектов капитального строительства</t>
  </si>
  <si>
    <t>Иное движемое имущество</t>
  </si>
  <si>
    <t>год</t>
  </si>
  <si>
    <t>Остаточная стоимость</t>
  </si>
  <si>
    <t>85:05:050406:18</t>
  </si>
  <si>
    <t>38 АЕ №199418</t>
  </si>
  <si>
    <t>85:05:000000:945</t>
  </si>
  <si>
    <t>85:05:000000:946</t>
  </si>
  <si>
    <t>85:05:000000:947</t>
  </si>
  <si>
    <t>85:05:000000:948</t>
  </si>
  <si>
    <t>85:05:000000:949</t>
  </si>
  <si>
    <t>85:05:000000:951</t>
  </si>
  <si>
    <t>85:05:000000:952</t>
  </si>
  <si>
    <t>38 АЕ №199415</t>
  </si>
  <si>
    <t>85:05:000000:9</t>
  </si>
  <si>
    <t>38 АЕ №199467</t>
  </si>
  <si>
    <t>38 АЕ №199466</t>
  </si>
  <si>
    <t>38 АЕ №199469</t>
  </si>
  <si>
    <t>38 АЕ №199416</t>
  </si>
  <si>
    <t>38 АЕ №199468</t>
  </si>
  <si>
    <t>38 АЕ №199417</t>
  </si>
  <si>
    <t>Иркутская область осинский район, с. Майск, мкрн. Над Сельхозхимией</t>
  </si>
  <si>
    <t>для малоэтажной жилой застройки (индивидуальное жидищное строительство)</t>
  </si>
  <si>
    <t>85:05:050403:31</t>
  </si>
  <si>
    <t>38 АЕ 425963</t>
  </si>
  <si>
    <t>Иркутская область осинский район, с. Майск, ул. Нефтеразведчиков, №1.</t>
  </si>
  <si>
    <t>85:05:050403:65</t>
  </si>
  <si>
    <t>38 АЕ 510627</t>
  </si>
  <si>
    <t>Иркутская область осинский район, с. Майск, ул. Нефтеразведчиков, №5.</t>
  </si>
  <si>
    <t>85:05:050403:66</t>
  </si>
  <si>
    <t>85:05:050403:67</t>
  </si>
  <si>
    <t>38 АЕ 510626</t>
  </si>
  <si>
    <t>Иркутская область осинский район, с. Майск, ул. Нефтеразведчиков, №7</t>
  </si>
  <si>
    <t>85:05:050403:68</t>
  </si>
  <si>
    <t>38 АЕ 510625</t>
  </si>
  <si>
    <t>Иркутская область осинский район, с. Майск, ул. Серебряковка, №46</t>
  </si>
  <si>
    <t>85:05:050403:69</t>
  </si>
  <si>
    <t>38 АЕ 510441</t>
  </si>
  <si>
    <t>38 АЕ 510442</t>
  </si>
  <si>
    <t>Иркутская область осинский район, с. Майск, ул. Серебряковка, №31</t>
  </si>
  <si>
    <t>Иркутская область осинский район, с. Майск, ул. Серебряковка, №32</t>
  </si>
  <si>
    <t>Иркутская область осинский район, с. Майск, ул. Серебряковка, №43</t>
  </si>
  <si>
    <t>85:05:050403:70</t>
  </si>
  <si>
    <t>Иркутская область осинский район, с. Майск, ул. Серебряковка, №41</t>
  </si>
  <si>
    <t>85:05:050403:71</t>
  </si>
  <si>
    <t>38 АЕ 510443</t>
  </si>
  <si>
    <t>38 АЕ 510444</t>
  </si>
  <si>
    <t>38 АЕ 510445</t>
  </si>
  <si>
    <t>85:05:050403:72</t>
  </si>
  <si>
    <t>Иркутская область осинский район, с. Майск, ул. Серебряковка, №39</t>
  </si>
  <si>
    <t>Иркутская область осинский район, с. Майск, ул. Серебряковка, №40</t>
  </si>
  <si>
    <t>Иркутская область осинский район, с. Майск, ул. Серебряковка, №37</t>
  </si>
  <si>
    <t>85:05:050403:73</t>
  </si>
  <si>
    <t>38 АЕ 510446</t>
  </si>
  <si>
    <t>38 АЕ 510447</t>
  </si>
  <si>
    <t>85:05:050403:74</t>
  </si>
  <si>
    <t>Иркутская область осинский район, с. Майск, ул. Серебряковка, №38</t>
  </si>
  <si>
    <t>Иркутская область осинский район, с. Майск, ул. Серебряковка, №35</t>
  </si>
  <si>
    <t>Иркутская область осинский район, с. Майск, ул. Серебряковка, №36</t>
  </si>
  <si>
    <t>Иркутская область осинский район, с. Майск, ул. Серебряковка, №33</t>
  </si>
  <si>
    <t>85:05:050403:75</t>
  </si>
  <si>
    <t>38 АЕ 510448</t>
  </si>
  <si>
    <t>38 АЕ 510449</t>
  </si>
  <si>
    <t>85:05:050403:76</t>
  </si>
  <si>
    <t>Иркутская область осинский район, с. Майск, ул. Серебряковка, №34</t>
  </si>
  <si>
    <t>Иркутская область осинский район, с. Майск, ул. Серебряковка, №30</t>
  </si>
  <si>
    <t>85:05:050403:77</t>
  </si>
  <si>
    <t>85:05:050403:78</t>
  </si>
  <si>
    <t>38 АЕ 510450</t>
  </si>
  <si>
    <t>38 АЕ 510561</t>
  </si>
  <si>
    <t>85:05:050403:79</t>
  </si>
  <si>
    <t>38 АЕ 510562</t>
  </si>
  <si>
    <t>38 АЕ 510563</t>
  </si>
  <si>
    <t>85:05:050403:80</t>
  </si>
  <si>
    <t>85:05:050403:81</t>
  </si>
  <si>
    <t>38 АЕ 510564</t>
  </si>
  <si>
    <t>85:05:050403:82</t>
  </si>
  <si>
    <t>Иркутская область осинский район, с. Майск, ул. Серебряковка, №29</t>
  </si>
  <si>
    <t>Иркутская область осинский район, с. Майск, ул. Серебряковка, №28</t>
  </si>
  <si>
    <t>85:05:050403:83</t>
  </si>
  <si>
    <t>38 АЕ 510565</t>
  </si>
  <si>
    <t>38 АЕ 510624</t>
  </si>
  <si>
    <t>Иркутская область осинский район, с. Майск, ул. Серебряковка, №27</t>
  </si>
  <si>
    <t>85:05:050403:84</t>
  </si>
  <si>
    <t>85:05:050403:85</t>
  </si>
  <si>
    <t>39 АЕ 510624</t>
  </si>
  <si>
    <t>38 АЕ 510623</t>
  </si>
  <si>
    <t>Иркутская область осинский район, с. Майск, ул. Серебряковка, №26</t>
  </si>
  <si>
    <t>38 АЕ 510622</t>
  </si>
  <si>
    <t>Иркутская область осинский район, с. Майск, ул. Серебряковка, №25</t>
  </si>
  <si>
    <t>85:05:050403:86</t>
  </si>
  <si>
    <t>38 АЕ 510621</t>
  </si>
  <si>
    <t>Иркутская область осинский район, с. Майск, ул. Серебряковка, №24</t>
  </si>
  <si>
    <t>54</t>
  </si>
  <si>
    <t>85:05:050403:87</t>
  </si>
  <si>
    <t>38 АЕ 510620</t>
  </si>
  <si>
    <t>Иркутская область осинский район, с. Майск, ул. Серебряковка, №23</t>
  </si>
  <si>
    <t>85:05:050403:88</t>
  </si>
  <si>
    <t>85:05:050403:89</t>
  </si>
  <si>
    <t>38 АЕ 510619</t>
  </si>
  <si>
    <t>38 АЕ 510618</t>
  </si>
  <si>
    <t>Иркутская область осинский район, с. Майск, ул. Серебряковка, №22</t>
  </si>
  <si>
    <t>Иркутская область осинский район, с. Майск, ул. Серебряковка, №21</t>
  </si>
  <si>
    <t>85:05:050403:90</t>
  </si>
  <si>
    <t>38 АЕ 510617</t>
  </si>
  <si>
    <t>Иркутская область осинский район, с. Майск, ул. Серебряковка, №20</t>
  </si>
  <si>
    <t>85:05:050403:91</t>
  </si>
  <si>
    <t>38 АЕ 510616</t>
  </si>
  <si>
    <t>Иркутская область осинский район, с. Майск, ул. Серебряковка, №19</t>
  </si>
  <si>
    <t>85:05:050403:92</t>
  </si>
  <si>
    <t>38 АЕ 510615</t>
  </si>
  <si>
    <t>Иркутская область осинский район, с. Майск, ул. Серебряковка, №18</t>
  </si>
  <si>
    <t>85:05:050403:93</t>
  </si>
  <si>
    <t>38 АЕ 510614</t>
  </si>
  <si>
    <t>Иркутская область осинский район, с. Майск, ул. Серебряковка, №16</t>
  </si>
  <si>
    <t>85:05:050403:94</t>
  </si>
  <si>
    <t>38 АЕ 510613</t>
  </si>
  <si>
    <t>Иркутская область осинский район, с. Майск, ул. Серебряковка, №42</t>
  </si>
  <si>
    <t>85:05:050403:96</t>
  </si>
  <si>
    <t>38 АЕ 510566</t>
  </si>
  <si>
    <t>85:05:050403:97</t>
  </si>
  <si>
    <t>38АЕ 510567</t>
  </si>
  <si>
    <t>Иркутская область осинский район, с. Майск, ул. Серебряковка, №44</t>
  </si>
  <si>
    <t>Иркутская область осинский район, с. Майск, ул. Серебряковка, №48</t>
  </si>
  <si>
    <t>85:05:050403:98</t>
  </si>
  <si>
    <t>38 АЕ 510568</t>
  </si>
  <si>
    <t>85:05:050403:99</t>
  </si>
  <si>
    <t>38 АЕ 510612</t>
  </si>
  <si>
    <t>55</t>
  </si>
  <si>
    <t>Иркутская область осинский район, с. Майск, ул. Нефтеразведчиков, №3</t>
  </si>
  <si>
    <t>56</t>
  </si>
  <si>
    <t>Иркутская область осинский район, с. Майск, ул. Серебряковка, №17</t>
  </si>
  <si>
    <t>85:05:050403:95</t>
  </si>
  <si>
    <t>38 АЕ 586112</t>
  </si>
  <si>
    <t>Всего по "Майск"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</si>
  <si>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</si>
  <si>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</si>
  <si>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</si>
  <si>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</si>
  <si>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</si>
  <si>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</si>
  <si>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</si>
  <si>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</si>
  <si>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</si>
  <si>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</si>
  <si>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</si>
  <si>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</si>
  <si>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</si>
  <si>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</si>
  <si>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</si>
  <si>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</si>
  <si>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</si>
  <si>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</si>
  <si>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</si>
  <si>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</si>
  <si>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</si>
  <si>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</si>
  <si>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</si>
  <si>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</si>
  <si>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</si>
  <si>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</si>
  <si>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</si>
  <si>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</si>
  <si>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</si>
  <si>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</si>
  <si>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</si>
  <si>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</si>
  <si>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</si>
  <si>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</si>
  <si>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</si>
  <si>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</si>
  <si>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</si>
  <si>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</si>
  <si>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</si>
  <si>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85:05:000000:940</t>
  </si>
  <si>
    <t>38-38/017-38/017/009/2015-3950/1</t>
  </si>
  <si>
    <t>Москвитина Н.В. № 07/2016/018 договор аренды от 06.06.2016</t>
  </si>
  <si>
    <t>38 АЕ №160637</t>
  </si>
  <si>
    <t>Иркутская область осинский район, с. Майск, ул. Шлюндиха, №32</t>
  </si>
  <si>
    <t>85:05:050403:209</t>
  </si>
  <si>
    <t>38 АЕ 688914</t>
  </si>
  <si>
    <t>Иркутская область осинский район, с. Майск, ул. Шлюндиха, №33</t>
  </si>
  <si>
    <t>Иркутская область осинский район, с. Майск, ул. Шлюндиха, №30</t>
  </si>
  <si>
    <t>85:05:050403:210</t>
  </si>
  <si>
    <t>85:05:050403:208</t>
  </si>
  <si>
    <t>38 АЕ 688913</t>
  </si>
  <si>
    <t>Иркутская область осинский район, с. Майск, ул. Шлюндиха, №31</t>
  </si>
  <si>
    <t>Иркутская область осинский район, с. Майск, ул. Шлюндиха, №22</t>
  </si>
  <si>
    <t>85:05:050403:204</t>
  </si>
  <si>
    <t>38 АЕ 688909</t>
  </si>
  <si>
    <t>Иркутская область осинский район, с. Майск, ул. Шлюндиха, №23</t>
  </si>
  <si>
    <t>Иркутская область осинский район, с. Майск, ул. Шлюндиха, №20</t>
  </si>
  <si>
    <t>85:05:050403:205</t>
  </si>
  <si>
    <t>85:05:050403:214</t>
  </si>
  <si>
    <t>38 АЕ 688919</t>
  </si>
  <si>
    <t>Иркутская область осинский район, с. Майск, ул. Шлюндиха, №21</t>
  </si>
  <si>
    <t>Иркутская область осинский район, с. Майск, ул. Шлюндиха, №42</t>
  </si>
  <si>
    <t>85:05:050403:201</t>
  </si>
  <si>
    <t>38 АЕ 688906</t>
  </si>
  <si>
    <t>Иркутская область осинский район, с. Майск, ул. Шлюндиха, №43</t>
  </si>
  <si>
    <t>Иркутская область осинский район, с. Майск, ул. Шлюндиха, №40</t>
  </si>
  <si>
    <t>85:05:050403:202</t>
  </si>
  <si>
    <t>85:05:050403:213</t>
  </si>
  <si>
    <t>38 АЕ 688918</t>
  </si>
  <si>
    <t>Иркутская область осинский район, с. Майск, ул. Шлюндиха, №38</t>
  </si>
  <si>
    <t>85:05:050403:212</t>
  </si>
  <si>
    <t>38 АЕ 688917</t>
  </si>
  <si>
    <t>Иркутская область осинский район, с. Майск, ул. Шлюндиха, №39</t>
  </si>
  <si>
    <t>Иркутская область осинский район, с. Майск, ул. Шлюндиха, №36</t>
  </si>
  <si>
    <t>85:05:050403:211</t>
  </si>
  <si>
    <t>38 АЕ 688916</t>
  </si>
  <si>
    <t>Иркутская область осинский район, с. Майск, ул. Шлюндиха, №37</t>
  </si>
  <si>
    <t>Иркутская область осинский район, с. Майск, ул. Шлюндиха, №34</t>
  </si>
  <si>
    <t>38 АЕ 688915</t>
  </si>
  <si>
    <t>Иркутская область осинский район, с. Майск, ул. Шлюндиха, №35</t>
  </si>
  <si>
    <t>Иркутская область осинский район, с. Майск, ул. Шлюндиха, №28</t>
  </si>
  <si>
    <t>85:05:050403:207</t>
  </si>
  <si>
    <t>38 АЕ 688912</t>
  </si>
  <si>
    <t>Иркутская область осинский район, с. Майск, ул. Шлюндиха, №29</t>
  </si>
  <si>
    <t>Иркутская область осинский район, с. Майск, ул. Шлюндиха, №26</t>
  </si>
  <si>
    <t>85:05:050403:206</t>
  </si>
  <si>
    <t>38 АЕ 688911</t>
  </si>
  <si>
    <t>38 АЕ 688910</t>
  </si>
  <si>
    <t>Иркутская область осинский район, с. Майск, ул. Шлюндиха, №27</t>
  </si>
  <si>
    <t>Иркутская область осинский район, с. Майск, ул. Шлюндиха, №24</t>
  </si>
  <si>
    <t>Иркутская область осинский район, с. Майск, ул. Шлюндиха, №25</t>
  </si>
  <si>
    <t>Иркутская область осинский район, с. Майск, ул. Шлюндиха, №18</t>
  </si>
  <si>
    <t>85:05:050403:200</t>
  </si>
  <si>
    <t>38 АЕ 688905</t>
  </si>
  <si>
    <t>Иркутская область осинский район, с. Майск, ул. Шлюндиха, №19</t>
  </si>
  <si>
    <t>Иркутская область осинский район, с. Майск, ул. Шлюндиха, №14</t>
  </si>
  <si>
    <t>38 АЕ 688907</t>
  </si>
  <si>
    <t>85:05:050403:203</t>
  </si>
  <si>
    <t>38 АЕ 688908</t>
  </si>
  <si>
    <t>Иркутская область осинский район, с. Майск, ул. Шлюндиха, №15</t>
  </si>
  <si>
    <t>Иркутская область осинский район, с. Майск, ул. Шлюндиха, №16</t>
  </si>
  <si>
    <t>Иркутская область осинский район, с. Майск, над Сельхозхимией</t>
  </si>
  <si>
    <t>85:05:050403:183</t>
  </si>
  <si>
    <t>38 АЕ 558449</t>
  </si>
  <si>
    <t>Иркутская область осинский район, с. Майск, ул. Шлюндиха, №17</t>
  </si>
  <si>
    <t>85:05:050403:199</t>
  </si>
  <si>
    <t>38 АЕ 676285</t>
  </si>
  <si>
    <t>Иркутская область осинский район, с. Майск, ул. Шлюндиха, №41</t>
  </si>
  <si>
    <t>85:05:050403:198</t>
  </si>
  <si>
    <t>38 АЕ 676286</t>
  </si>
  <si>
    <t>85:05:050403:197</t>
  </si>
  <si>
    <t>38 АЕ 676281</t>
  </si>
  <si>
    <t>38 АЕ 676280</t>
  </si>
  <si>
    <t>85:05:050403:196</t>
  </si>
  <si>
    <t>85:05:050403:195</t>
  </si>
  <si>
    <t>38 АЕ 676279</t>
  </si>
  <si>
    <t>85:05:050403:194</t>
  </si>
  <si>
    <t>85:05:050403:193</t>
  </si>
  <si>
    <t>85:05:050403:192</t>
  </si>
  <si>
    <t>38 АЕ 676278</t>
  </si>
  <si>
    <t>38 АЕ 676277</t>
  </si>
  <si>
    <t>38 АЕ 676276</t>
  </si>
  <si>
    <t>85:05:050403:191</t>
  </si>
  <si>
    <t>85:05:050403:190</t>
  </si>
  <si>
    <t>38 АЕ 676275</t>
  </si>
  <si>
    <t>38 АЕ 676274</t>
  </si>
  <si>
    <t>38 АЕ 676273</t>
  </si>
  <si>
    <t>38 АЕ 676272</t>
  </si>
  <si>
    <t>38 АЕ 676271</t>
  </si>
  <si>
    <t>38 АЕ 676270</t>
  </si>
  <si>
    <t>38 АЕ 676269</t>
  </si>
  <si>
    <t>85:05:050403:189</t>
  </si>
  <si>
    <t>85:05:050403:188</t>
  </si>
  <si>
    <t>85:05:050403:187</t>
  </si>
  <si>
    <t>85:05:050403:186</t>
  </si>
  <si>
    <t>85:05:050403:185</t>
  </si>
  <si>
    <t>85:05:050403:32</t>
  </si>
  <si>
    <t>38 АЕ 425935</t>
  </si>
  <si>
    <t>Иркутская область осинский район, с. Майск, ул. Серебряковка, №2</t>
  </si>
  <si>
    <t>85:05:050403:36</t>
  </si>
  <si>
    <t>85:05:050403:38</t>
  </si>
  <si>
    <t>85:05:050403:39</t>
  </si>
  <si>
    <t>85:05:050403:40</t>
  </si>
  <si>
    <t>85:05:050403:41</t>
  </si>
  <si>
    <t>85:05:050403:42</t>
  </si>
  <si>
    <t>85:05:050403:43</t>
  </si>
  <si>
    <t>85:05:050403:44</t>
  </si>
  <si>
    <t>85:05:050403:45</t>
  </si>
  <si>
    <t>85:05:050403:46</t>
  </si>
  <si>
    <t>85:05:050403:47</t>
  </si>
  <si>
    <t>85:05:050403:54</t>
  </si>
  <si>
    <t>38 АЕ 419642</t>
  </si>
  <si>
    <t>Иркутская область осинский район, с. Майск, ул. Серебряковка, №3</t>
  </si>
  <si>
    <t>Иркутская область осинский район, с. Майск, ул. Серебряковка, №4</t>
  </si>
  <si>
    <t>Иркутская область осинский район, с. Майск, ул. Серебряковка, №5</t>
  </si>
  <si>
    <t>85:05:050403:56</t>
  </si>
  <si>
    <t>85:05:050403:57</t>
  </si>
  <si>
    <t>85:05:050403:58</t>
  </si>
  <si>
    <t>85:05:050403:59</t>
  </si>
  <si>
    <t>85:05:050403:60</t>
  </si>
  <si>
    <t>85:05:050403:61</t>
  </si>
  <si>
    <t>85:05:050403:62</t>
  </si>
  <si>
    <t>85:05:050403:63</t>
  </si>
  <si>
    <t>85:05:050403:64</t>
  </si>
  <si>
    <t>38 АЕ 419644</t>
  </si>
  <si>
    <t>38 АЕ 419645</t>
  </si>
  <si>
    <t>38 АЕ 425952</t>
  </si>
  <si>
    <t>38 АЕ 425951</t>
  </si>
  <si>
    <t>38 АЕ 425950</t>
  </si>
  <si>
    <t>38 АЕ 425949</t>
  </si>
  <si>
    <t>38 АЕ 425948</t>
  </si>
  <si>
    <t>38 АЕ 425947</t>
  </si>
  <si>
    <t>38 АЕ 419646</t>
  </si>
  <si>
    <t>Иркутская область осинский район, с. Майск, ул. Тюрневка, №6</t>
  </si>
  <si>
    <t>Иркутская область осинский район, с. Майск, ул. Тюрневка, №11</t>
  </si>
  <si>
    <t>99</t>
  </si>
  <si>
    <t>100</t>
  </si>
  <si>
    <t>101</t>
  </si>
  <si>
    <t>102</t>
  </si>
  <si>
    <t>103</t>
  </si>
  <si>
    <t>104</t>
  </si>
  <si>
    <t>105</t>
  </si>
  <si>
    <t>Иркутская область осинский район, с. Майск, ул. Тюрневка, № 2 А</t>
  </si>
  <si>
    <t>Иркутская область осинский район, с. Майск, ул. Тюрневка, №4</t>
  </si>
  <si>
    <t>Иркутская область осинский район, с. Майск, ул. Тюрневка, №4А</t>
  </si>
  <si>
    <t>Иркутская область осинский район, с. Майск, ул. Тюрневка, №6А</t>
  </si>
  <si>
    <t>Иркутская область осинский район, с. Майск, ул. Тюрневка, №2</t>
  </si>
  <si>
    <t>Иркутская область осинский район, с. Майск, ул. Тюрневка, №13</t>
  </si>
  <si>
    <t>38 АЕ 419414</t>
  </si>
  <si>
    <t>Иркутская область осинский район, с. Майск, ул. Тюрневка, №15</t>
  </si>
  <si>
    <t>38 АЕ 419415</t>
  </si>
  <si>
    <t>Иркутская область осинский район, с. Майск, ул. Тюрневка, №17</t>
  </si>
  <si>
    <t>38 АЕ 419416</t>
  </si>
  <si>
    <t>38 АЕ 419422</t>
  </si>
  <si>
    <t>38 АЕ 419417</t>
  </si>
  <si>
    <t>38 АЕ 419418</t>
  </si>
  <si>
    <t>Иркутская область осинский район, с. Майск, ул. Тюрневка, №19</t>
  </si>
  <si>
    <t>Иркутская область осинский район, с. Майск, ул. Тюрневка, №21</t>
  </si>
  <si>
    <t>Иркутская область осинский район, с. Майск, ул. Тюрневка, №23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</si>
  <si>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</si>
  <si>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</si>
  <si>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</si>
  <si>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</si>
  <si>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</si>
  <si>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</si>
  <si>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</si>
  <si>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</si>
  <si>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</si>
  <si>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</si>
  <si>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</si>
  <si>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</si>
  <si>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Иркутская область осинский район, с. Майск, ул. Тюрневка, №25</t>
  </si>
  <si>
    <t>Иркутская область осинский район, с. Майск, ул. Тюрневка, №27</t>
  </si>
  <si>
    <t>Иркутская область осинский район, с. Майск, ул. Тюрневка, №29</t>
  </si>
  <si>
    <t>Иркутская область осинский район, с. Майск, ул. Тюрневка, №31</t>
  </si>
  <si>
    <t>Иркутская область осинский район, с. Майск, ул. Тюрневка, №33</t>
  </si>
  <si>
    <t>85:05:050403:48</t>
  </si>
  <si>
    <t>85:05:050403:49</t>
  </si>
  <si>
    <t>85:05:050403:50</t>
  </si>
  <si>
    <t>85:05:050403:51</t>
  </si>
  <si>
    <t>85:05:050403:52</t>
  </si>
  <si>
    <t>85:05:050403:53</t>
  </si>
  <si>
    <t>38 АЕ 419419</t>
  </si>
  <si>
    <t>38 АЕ 419420</t>
  </si>
  <si>
    <t>38 АЕ 419421</t>
  </si>
  <si>
    <t>38 АЕ 419423</t>
  </si>
  <si>
    <t>38 АЕ 419424</t>
  </si>
  <si>
    <t>38 АЕ 419425</t>
  </si>
  <si>
    <t>38 АЕ 419426</t>
  </si>
  <si>
    <t>38 АЕ 419427</t>
  </si>
  <si>
    <t>38 АЕ 419428</t>
  </si>
  <si>
    <t>Иркутская область осинский район, с. Майск, ул. Тюрневка, №35</t>
  </si>
  <si>
    <t>Иркутская область осинский район, с. Майск, ул. Тюрневка, №37</t>
  </si>
  <si>
    <t>Иркутская область осинский район, с. Майск, ул. Тюрневка, №39</t>
  </si>
  <si>
    <t>38 АЕ 369671</t>
  </si>
  <si>
    <t>Иркутская область осинский район, с. Майск, ул. Тюрневка, №41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</si>
  <si>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</si>
  <si>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</si>
  <si>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</si>
  <si>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</si>
  <si>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</si>
  <si>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</si>
  <si>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</si>
  <si>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</si>
  <si>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</si>
  <si>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</si>
  <si>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</si>
  <si>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</si>
  <si>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</si>
  <si>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</si>
  <si>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Иркутская область осинский район, с. Майск, ул. Тюрневка, №43</t>
  </si>
  <si>
    <t>Иркутская область осинский район, с. Майск, ул. Тюрневка, №45</t>
  </si>
  <si>
    <t>Иркутская область осинский район, с. Майск, ул. Тюрневка, №47</t>
  </si>
  <si>
    <t>Иркутская область осинский район, с. Майск, ул. Тюрневка, №49</t>
  </si>
  <si>
    <t>Иркутская область осинский район, с. Майск, ул. Тюрневка, №51</t>
  </si>
  <si>
    <t>Иркутская область осинский район, с. Майск, ул. Тюрневка, №53</t>
  </si>
  <si>
    <t>Иркутская область осинский район, с. Майск, ул. Тюрневка, №55</t>
  </si>
  <si>
    <t>Иркутская область осинский район, с. Майск, ул. Тюрневка, №59</t>
  </si>
  <si>
    <t>Иркутская область осинский район, с. Майск, ул. Тюрневка, №61</t>
  </si>
  <si>
    <t>85:05:050403:126</t>
  </si>
  <si>
    <t>85:05:050403:127</t>
  </si>
  <si>
    <t>85:05:050403:128</t>
  </si>
  <si>
    <t>85:05:050403:129</t>
  </si>
  <si>
    <t>85:05:050403:130</t>
  </si>
  <si>
    <t>85:05:050403:131</t>
  </si>
  <si>
    <t>85:05:050403:132</t>
  </si>
  <si>
    <t>85:05:050403:133</t>
  </si>
  <si>
    <t>85:05:050403:135</t>
  </si>
  <si>
    <t>85:05:050403:136</t>
  </si>
  <si>
    <t>85:05:050403:137</t>
  </si>
  <si>
    <t>85:05:050403:138</t>
  </si>
  <si>
    <t>85:05:050403:139</t>
  </si>
  <si>
    <t>38 АЕ 510595</t>
  </si>
  <si>
    <t>38 АЕ 510596</t>
  </si>
  <si>
    <t>38 АЕ 510597</t>
  </si>
  <si>
    <t>38 АЕ 510598</t>
  </si>
  <si>
    <t>38 АЕ 510599</t>
  </si>
  <si>
    <t>38 АЕ 510600</t>
  </si>
  <si>
    <t>38 АЕ 510650</t>
  </si>
  <si>
    <t>38 АЕ 510651</t>
  </si>
  <si>
    <t>41 АЕ 510653</t>
  </si>
  <si>
    <t>42 АЕ 510654</t>
  </si>
  <si>
    <t>38 АЕ 510657</t>
  </si>
  <si>
    <t>38 АЕ 510656</t>
  </si>
  <si>
    <t>38 АЕ 510655</t>
  </si>
  <si>
    <t>Иркутская область осинский район, с. Майск, ул. Тюрневка, №67</t>
  </si>
  <si>
    <t>Иркутская область осинский район, с. Майск, ул. Тюрневка, №63</t>
  </si>
  <si>
    <t>85:05:050403:182</t>
  </si>
  <si>
    <t>38 АЕ 558450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</si>
  <si>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</si>
  <si>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</si>
  <si>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</si>
  <si>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</si>
  <si>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</si>
  <si>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</si>
  <si>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</si>
  <si>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</si>
  <si>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</si>
  <si>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</si>
  <si>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</si>
  <si>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</si>
  <si>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85:05:050403:35</t>
  </si>
  <si>
    <t>38 АЕ 425934</t>
  </si>
  <si>
    <t>Иркутская область осинский район, с. Майск, ул. Шлюндиха, №13</t>
  </si>
  <si>
    <t>85:05:050403:146</t>
  </si>
  <si>
    <t>38-38-17/019/2014-295</t>
  </si>
  <si>
    <t>Иркутская область осинский район, с. Майск, ул. Шлюндиха, №1</t>
  </si>
  <si>
    <t>Иркутская область осинский район, с. Майск, ул. Шлюндиха, №2</t>
  </si>
  <si>
    <t>Иркутская область осинский район, с. Майск, ул. Шлюндиха, №3</t>
  </si>
  <si>
    <t>Иркутская область осинский район, с. Майск, ул. Шлюндиха, №4</t>
  </si>
  <si>
    <t>Иркутская область осинский район, с. Майск, ул. Шлюндиха, №5</t>
  </si>
  <si>
    <t>Иркутская область осинский район, с. Майск, ул. Шлюндиха, №6</t>
  </si>
  <si>
    <t>Иркутская область осинский район, с. Майск, ул. Шлюндиха, №7</t>
  </si>
  <si>
    <t>Иркутская область осинский район, с. Майск, ул. Шлюндиха, №8</t>
  </si>
  <si>
    <t>Иркутская область осинский район, с. Майск, ул. Шлюндиха, №9</t>
  </si>
  <si>
    <t>Иркутская область осинский район, с. Майск, ул. Шлюндиха, №10</t>
  </si>
  <si>
    <t>Иркутская область осинский район, с. Майск, ул. Шлюндиха, №11</t>
  </si>
  <si>
    <t>Иркутская область осинский район, с. Майск, ул. Шлюндиха, №12</t>
  </si>
  <si>
    <t>144</t>
  </si>
  <si>
    <t>145</t>
  </si>
  <si>
    <t>146</t>
  </si>
  <si>
    <t>85:05:050403:147</t>
  </si>
  <si>
    <t>85:05:050403:140</t>
  </si>
  <si>
    <t>85:05:050403:141</t>
  </si>
  <si>
    <t>85:05:050403:142</t>
  </si>
  <si>
    <t>85:05:050403:143</t>
  </si>
  <si>
    <t>85:05:050403:144</t>
  </si>
  <si>
    <t>85:05:050403:145</t>
  </si>
  <si>
    <t>85:05:050403:148</t>
  </si>
  <si>
    <t>85:05:050403:149</t>
  </si>
  <si>
    <t>85:05:050403:150</t>
  </si>
  <si>
    <t>85:05:050403:151</t>
  </si>
  <si>
    <t>38 АЕ 511251</t>
  </si>
  <si>
    <t>38 АЕ 511252</t>
  </si>
  <si>
    <t>38 АЕ 511253</t>
  </si>
  <si>
    <t>38 АЕ 511254</t>
  </si>
  <si>
    <t>38 АЕ 511256</t>
  </si>
  <si>
    <t>38 АЕ 511255</t>
  </si>
  <si>
    <t>38 АЕ 511263</t>
  </si>
  <si>
    <t>38 АЕ 511258</t>
  </si>
  <si>
    <t>38 АЕ 511259</t>
  </si>
  <si>
    <t>38 АЕ 511260</t>
  </si>
  <si>
    <t>38 АЕ 511262</t>
  </si>
  <si>
    <t>38 АЕ 511261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</si>
  <si>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</si>
  <si>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</si>
  <si>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</si>
  <si>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</si>
  <si>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</si>
  <si>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</si>
  <si>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</si>
  <si>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</si>
  <si>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</si>
  <si>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</si>
  <si>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</si>
  <si>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</si>
  <si>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</si>
  <si>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</si>
  <si>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</si>
  <si>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</si>
  <si>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Иркутская область осинский район, с. Майск, ул. Тюрневка, №38</t>
  </si>
  <si>
    <t>Иркутская область осинский район, с. Майск, ул. Тюрневка, №40</t>
  </si>
  <si>
    <t>85:05:050403:34</t>
  </si>
  <si>
    <t>38 АЕ 425962</t>
  </si>
  <si>
    <t>38 АЕ 511298</t>
  </si>
  <si>
    <t>85:05:050403:170</t>
  </si>
  <si>
    <t>Иркутская область осинский район, с. Майск, ул. Тюрневка, №32</t>
  </si>
  <si>
    <t>85:05:050403:169</t>
  </si>
  <si>
    <t>38 АЕ 511296</t>
  </si>
  <si>
    <t>85:05:050403:168</t>
  </si>
  <si>
    <t>38 АЕ 511295</t>
  </si>
  <si>
    <t>Иркутская область осинский район, с. Майск, ул. Тюрневка, №30</t>
  </si>
  <si>
    <t>Иркутская область осинский район, с. Майск, ул. Тюрневка, №28</t>
  </si>
  <si>
    <t>Иркутская область осинский район, с. Майск, ул. Тюрневка, №26</t>
  </si>
  <si>
    <t>Иркутская область осинский район, с. Майск, ул. Тюрневка, №24</t>
  </si>
  <si>
    <t>Иркутская область осинский район, с. Майск, ул. Тюрневка, №22</t>
  </si>
  <si>
    <t>Иркутская область осинский район, с. Майск, ул. Тюрневка, №20</t>
  </si>
  <si>
    <t>Иркутская область осинский район, с. Майск, ул. Тюрневка, №18</t>
  </si>
  <si>
    <t>Иркутская область осинский район, с. Майск, ул. Тюрневка, №16</t>
  </si>
  <si>
    <t>Иркутская область осинский район, с. Майск, ул. Тюрневка, №14</t>
  </si>
  <si>
    <t>Иркутская область осинский район, с. Майск, ул. Тюрневка, №12</t>
  </si>
  <si>
    <t>Иркутская область осинский район, с. Майск, ул. Тюрневка, №10</t>
  </si>
  <si>
    <t>Иркутская область осинский район, с. Майск, ул. Тюрневка, №8</t>
  </si>
  <si>
    <t>Иркутская область осинский район, с. Майск, ул. Тюрневка, №34</t>
  </si>
  <si>
    <t>Иркутская область осинский район, с. Майск, ул. Тюрневка, №36</t>
  </si>
  <si>
    <t>Иркутская область осинский район, с. Майск, ул. Тюрневка, №8 А</t>
  </si>
  <si>
    <t>163</t>
  </si>
  <si>
    <t>164</t>
  </si>
  <si>
    <t>165</t>
  </si>
  <si>
    <t>85:05:050403:167</t>
  </si>
  <si>
    <t>38 АЕ 511294</t>
  </si>
  <si>
    <t>85:05:050403:166</t>
  </si>
  <si>
    <t>38 АЕ 511293</t>
  </si>
  <si>
    <t>85:05:050403:165</t>
  </si>
  <si>
    <t>38 АЕ 511292</t>
  </si>
  <si>
    <t>85:05:050403:164</t>
  </si>
  <si>
    <t>38 АЕ 511299</t>
  </si>
  <si>
    <t>85:05:050403:163</t>
  </si>
  <si>
    <t>38 АЕ 511300</t>
  </si>
  <si>
    <t>85:05:050403:162</t>
  </si>
  <si>
    <t>38 АЕ 511297</t>
  </si>
  <si>
    <t>85:05:050403:161</t>
  </si>
  <si>
    <t>38 АЕ 511301</t>
  </si>
  <si>
    <t>85:05:050403:160</t>
  </si>
  <si>
    <t>38 АЕ 511291</t>
  </si>
  <si>
    <t>85:05:050403:159</t>
  </si>
  <si>
    <t>38 АЕ 511302</t>
  </si>
  <si>
    <t>85:05:050403:158</t>
  </si>
  <si>
    <t>38 АЕ 511303</t>
  </si>
  <si>
    <t>38 АЕ 511308</t>
  </si>
  <si>
    <t>85:05:050403:157</t>
  </si>
  <si>
    <t>85:05:050403:155</t>
  </si>
  <si>
    <t>38 АЕ 511305</t>
  </si>
  <si>
    <t>38 АЕ 511306</t>
  </si>
  <si>
    <t>85:05:050403:154</t>
  </si>
  <si>
    <t>85:05:050403:153</t>
  </si>
  <si>
    <t>85:05:050403:156</t>
  </si>
  <si>
    <t>38 АЕ 511304</t>
  </si>
  <si>
    <t>38 АЕ 511307</t>
  </si>
  <si>
    <t>Иркутская область осинский район, с. Майск, ул. Тюрневка, №5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</si>
  <si>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</si>
  <si>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</si>
  <si>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</si>
  <si>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</si>
  <si>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</si>
  <si>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</si>
  <si>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</si>
  <si>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</si>
  <si>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</si>
  <si>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</si>
  <si>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</si>
  <si>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</si>
  <si>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</si>
  <si>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</si>
  <si>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</si>
  <si>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</si>
  <si>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</si>
  <si>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</si>
  <si>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</si>
  <si>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</si>
  <si>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</si>
  <si>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</si>
  <si>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</si>
  <si>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</si>
  <si>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</si>
  <si>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</si>
  <si>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</si>
  <si>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</si>
  <si>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85:05:050403:33</t>
  </si>
  <si>
    <t>85:05:050403:114</t>
  </si>
  <si>
    <t>38 АЕ 510574</t>
  </si>
  <si>
    <t>Иркутская область осинский район, с. Майск, ул. Тюрневка, №9</t>
  </si>
  <si>
    <t>Иркутская область осинский район, с. Майск, ул. Серебряковка, №6</t>
  </si>
  <si>
    <t>Иркутская область осинский район, с. Майск, ул. Тюрневка, №1</t>
  </si>
  <si>
    <t>Иркутская область осинский район, с. Майск, ул. Тюрневка, №3</t>
  </si>
  <si>
    <t>85:05:050403:115</t>
  </si>
  <si>
    <t>85:05:050403:116</t>
  </si>
  <si>
    <t>85:05:050403:117</t>
  </si>
  <si>
    <t>85:05:050403:118</t>
  </si>
  <si>
    <t>85:05:050403:119</t>
  </si>
  <si>
    <t>85:05:050403:120</t>
  </si>
  <si>
    <t>85:05:050403:121</t>
  </si>
  <si>
    <t>85:05:050403:122</t>
  </si>
  <si>
    <t>85:05:050403:123</t>
  </si>
  <si>
    <t>85:05:050403:124</t>
  </si>
  <si>
    <t>85:05:050403:125</t>
  </si>
  <si>
    <t>38 АЕ 510569</t>
  </si>
  <si>
    <t>38 АЕ 510570</t>
  </si>
  <si>
    <t>38 АЕ 510571</t>
  </si>
  <si>
    <t>38 АЕ 510572</t>
  </si>
  <si>
    <t>38 АЕ 510575</t>
  </si>
  <si>
    <t>Иркутская область осинский район, с. Майск, ул. Серебряковка, №10</t>
  </si>
  <si>
    <t>Иркутская область осинский район, с. Майск, ул. Серебряковка, №11</t>
  </si>
  <si>
    <t>Иркутская область осинский район, с. Майск, ул. Серебряковка, №12</t>
  </si>
  <si>
    <t>Иркутская область осинский район, с. Майск, ул. Серебряковка, №9</t>
  </si>
  <si>
    <t>38 АЕ 510576</t>
  </si>
  <si>
    <t>38 АЕ 510577</t>
  </si>
  <si>
    <t>38 АЕ 510578</t>
  </si>
  <si>
    <t>38 АЕ 510579</t>
  </si>
  <si>
    <t>38 АЕ 510580</t>
  </si>
  <si>
    <t>38 АЕ 510573</t>
  </si>
  <si>
    <t>Иркутская область осинский район, с. Майск, ул. Серебряковка, №7</t>
  </si>
  <si>
    <t>Иркутская область осинский район, с. Майск, ул. Серебряковка, №8</t>
  </si>
  <si>
    <t>Иркутская область осинский район, с. Майск, ул. Тюрневка №7</t>
  </si>
  <si>
    <t>85:05:050403:37</t>
  </si>
  <si>
    <t>38 АЕ 369634</t>
  </si>
  <si>
    <t>Иркутская область осинский район, с. Майск, ул. ул. Тюрневка №42</t>
  </si>
  <si>
    <t>Иркутская область осинский район, с. Майск, ул. ул. Тюрневка 44</t>
  </si>
  <si>
    <t>Иркутская область осинский район, с. Майск, ул. ул. Тюрневка №46</t>
  </si>
  <si>
    <t>Иркутская область осинский район, с. Майск, ул. ул. Тюрневка №48</t>
  </si>
  <si>
    <t>Иркутская область осинский район, с. Майск, ул. ул. Тюрневка №50</t>
  </si>
  <si>
    <t>Иркутская область осинский район, с. Майск, ул. ул. Тюрневка №52</t>
  </si>
  <si>
    <t>Иркутская область осинский район, с. Майск, ул. ул. Тюрневка №66</t>
  </si>
  <si>
    <t>Иркутская область осинский район, с. Майск, ул. ул. Тюрневка №56</t>
  </si>
  <si>
    <t>Иркутская область осинский район, с. Майск, ул. ул. Тюрневка №58</t>
  </si>
  <si>
    <t>Иркутская область осинский район, с. Майск, ул. ул. Тюрневка №60</t>
  </si>
  <si>
    <t>Иркутская область осинский район, с. Майск, ул. ул. Тюрневка №62</t>
  </si>
  <si>
    <t>Иркутская область осинский район, с. Майск, ул. ул. Тюрневка №54</t>
  </si>
  <si>
    <t>Иркутская область осинский район, с. Майск, ул. ул. Тюрневка №64</t>
  </si>
  <si>
    <t>85:05:050403:100</t>
  </si>
  <si>
    <t>38 АЕ 510536</t>
  </si>
  <si>
    <t>38 АЕ 510549</t>
  </si>
  <si>
    <t>38 АЕ 510547</t>
  </si>
  <si>
    <t>38 АЕ 510548</t>
  </si>
  <si>
    <t>85:05:050403:112</t>
  </si>
  <si>
    <t>85:05:050403:111</t>
  </si>
  <si>
    <t>85:05:050403:113</t>
  </si>
  <si>
    <t>85:05:050403:110</t>
  </si>
  <si>
    <t>85:05:050403:101</t>
  </si>
  <si>
    <t>85:05:050403:102</t>
  </si>
  <si>
    <t>85:05:050403:103</t>
  </si>
  <si>
    <t>85:05:050403:104</t>
  </si>
  <si>
    <t>85:05:050403:105</t>
  </si>
  <si>
    <t>85:05:050403:106</t>
  </si>
  <si>
    <t>85:05:050403:107</t>
  </si>
  <si>
    <t>85:05:050403:108</t>
  </si>
  <si>
    <t>85:05:050403:109</t>
  </si>
  <si>
    <t>38 АЕ 510537</t>
  </si>
  <si>
    <t>38 АЕ 510538</t>
  </si>
  <si>
    <t>38 АЕ 510539</t>
  </si>
  <si>
    <t>38 АЕ 510540</t>
  </si>
  <si>
    <t>38 АЕ 510541</t>
  </si>
  <si>
    <t>38 АЕ 510542</t>
  </si>
  <si>
    <t>38 АЕ 510543</t>
  </si>
  <si>
    <t>38 АЕ 510544</t>
  </si>
  <si>
    <t>38 АЕ 510545</t>
  </si>
  <si>
    <t>38 АЕ 510546</t>
  </si>
  <si>
    <t>03.02.2016 (Договор купли продажи №02/2016/010 от 03.02.2016) Чередниченко Дарья Олеговна</t>
  </si>
  <si>
    <t>Иркутская область осинский район, д. Абрамовка, ул. Центральная, уч.41 "А"</t>
  </si>
  <si>
    <t>Земли сельскохозяйственного назначения</t>
  </si>
  <si>
    <t>Иркутская область осинский район, МО. Майск, местность "Над базой ООО "Сибагро"</t>
  </si>
  <si>
    <t>38-38/017-38/017/009/2015-4375/1</t>
  </si>
  <si>
    <t>ЛПХ (автом дороги Серебряковка с сылкой №166 от 08.09.2015</t>
  </si>
  <si>
    <t>Иркутская область осинский район, в 500 м на юго- восток от с. Майск, за АБЗ</t>
  </si>
  <si>
    <t>Для размещения штраф площадки</t>
  </si>
  <si>
    <t>85:05:050403:223</t>
  </si>
  <si>
    <t>38-38/017-38/017/023/2016-2401/1</t>
  </si>
  <si>
    <t>08.04.2016 (Договор аренды земельного участка № 04-2016/167) Ногин Алексей Геннадьевич</t>
  </si>
  <si>
    <t>Пастановление о передачи в собственность МБУК "Майский КДЦ"</t>
  </si>
  <si>
    <t>д.Абрамовка ул. Центральная, д. 9-1</t>
  </si>
  <si>
    <t>д.Абрамовка ул. Центральная, д. 33</t>
  </si>
  <si>
    <t>с. Майск ул. Октябрьская, д.14</t>
  </si>
  <si>
    <t>с.Майск ул. Октябрьская, д. 9-2</t>
  </si>
  <si>
    <t>чересполосный участок, на расстоянии 7 км. от с. Майск, дорога Малый Никурик</t>
  </si>
  <si>
    <t>85:05:000000:1077</t>
  </si>
  <si>
    <t>дорога Абрамовка-Шлюндиха-полевой стан</t>
  </si>
  <si>
    <t>85:05:000000:1086</t>
  </si>
  <si>
    <t>дорога Тюрневка-Полевой стан-Абрамовка</t>
  </si>
  <si>
    <t>85:05:000000:1078</t>
  </si>
  <si>
    <t>выписка из ЕГРП</t>
  </si>
  <si>
    <t>Администрация Муниципального образования "Майск"</t>
  </si>
  <si>
    <t>№38-38/002-38/017/023/2016-4153/1</t>
  </si>
  <si>
    <t>№38-38/002-38/017/023/2016-4158/1</t>
  </si>
  <si>
    <t>№38-38/002-38/017/023/2016-4151/1</t>
  </si>
  <si>
    <t>Иркутская область, Осинский район, поле "Палати", местность Малые Никурики</t>
  </si>
  <si>
    <t>Иркутская область, Осинский район, с. Майск, поле "У АБЗ"</t>
  </si>
  <si>
    <t>85:05:050403:225</t>
  </si>
  <si>
    <t>85:05:060401:32</t>
  </si>
  <si>
    <t>Иркутская область ,Осинский район,  местность Малые Никурики, "Большое поле"</t>
  </si>
  <si>
    <t>Иркутская область, Осинский район, местность Малые Никурики, пастбище</t>
  </si>
  <si>
    <t>85:05:060401:33</t>
  </si>
  <si>
    <t>администрация Муниципального образования "Майск"</t>
  </si>
  <si>
    <t>Муниципальное образование"Майск"</t>
  </si>
  <si>
    <t>38/183/001/2016-619</t>
  </si>
  <si>
    <t>Выписка из ЕГРП</t>
  </si>
  <si>
    <t>38/183/01/2016-618</t>
  </si>
  <si>
    <t>дорога Большой Никурик</t>
  </si>
  <si>
    <t>дорога АБЗ-Часовня-полевой стан</t>
  </si>
  <si>
    <t>здание нежилое Майский СДК</t>
  </si>
  <si>
    <t>Батут-горка "Замок"</t>
  </si>
  <si>
    <t>Иркутская область Осинский район, с.Майск, ул. Трактовая д 7</t>
  </si>
  <si>
    <t>Акт приемки -передачи</t>
  </si>
  <si>
    <t>Мемориальные плиты</t>
  </si>
  <si>
    <t>17.11.2016</t>
  </si>
  <si>
    <t>2016</t>
  </si>
  <si>
    <t>13,7</t>
  </si>
  <si>
    <t xml:space="preserve"> Муниципальное образование "Майск"</t>
  </si>
  <si>
    <t>85:05:000000:1097</t>
  </si>
  <si>
    <t>85:05:060401:34</t>
  </si>
  <si>
    <t>40475.08</t>
  </si>
  <si>
    <t>110438.01</t>
  </si>
  <si>
    <t>06-2015/090 от 01.06.2015г. Сахаров М.Л. № рег. 38-38/017-38/017/009/2015-2468/2</t>
  </si>
  <si>
    <t>12-2015/152 от 31.12.2015г. Балдыханов З.А. № рег. 38-38/001-38/017/032/2016-18/1</t>
  </si>
  <si>
    <t>№11-2014/040 от 20.11.2014 Балдыханов А.Н. № рег. 38-30-17/036/2014-109</t>
  </si>
  <si>
    <t>11-2014/038 от 20.07.2014г. Балдыханова Р.Е. № рег. 38-38-17/035/2014-110</t>
  </si>
  <si>
    <t>06-2015/105 от 23.06.2015г. Манжуева В.Д. № рег. 38-38/017-38/017/009/2015-2794/2</t>
  </si>
  <si>
    <t>06-2015/099 от 11.06.2015г. Хамагаев К.П. № рег. 38-38/017-38/017/009/2015-2637/2</t>
  </si>
  <si>
    <t>07-2015/116 от 08.07.2015г. Хахинова Э.П. № рег. 38-38/017-38/017/009/2015-3058/2</t>
  </si>
  <si>
    <t>09-2015/139 от 29.09.2015г. Михаличенко В.А. № рег. 38-38/017-38/017/009/2015-4217/2</t>
  </si>
  <si>
    <t>10-2014/012 от 13.10.2014 Алсаханова В.К. № рег. 38-38-17/029/2014-590</t>
  </si>
  <si>
    <t>12-2014/045 от 18.12.2014 Тюрнева Г.Ю. № рег. 38-38-17/035/2014-502</t>
  </si>
  <si>
    <t>10-2016/194 от 31.10.2016 Магданова А.В. № рег. 38/017/023/2016-4148</t>
  </si>
  <si>
    <t>12-2014/046 от 18.12.2014г. Пильчинова Н.Д. № рег. 38-38-17/035/2014-503</t>
  </si>
  <si>
    <t>10-2014/026 от 13.10.2014г. Хамаганов А.И. № рег. 38-38-17/029/2014-800</t>
  </si>
  <si>
    <t>01-2015/056 от 21.01.2015 Хохолоа А.Э. № рег. 38-38/017-38/017009/2015-251/2</t>
  </si>
  <si>
    <t>05-2015/084 от 26.05.2015 Хохолов Э.А. № рег. 38-38/017-38/017/009/2015-2463/2</t>
  </si>
  <si>
    <t>05-2015/087 от 28.05.2015 Буртонов И.В.№ рег. 38-38/011-38/017/009/2015-2439/2</t>
  </si>
  <si>
    <t>06-2015/100 от 15.06.2015 Крюков С.В. № рег. 38-38/017-38/017/009/2015-2689/2</t>
  </si>
  <si>
    <t>07-2015/124 от 23.07.2015 Устинова О.В. № рег. 38-38/017-38/017/009/2015-3566/2</t>
  </si>
  <si>
    <t>10-2014/014 от 06.10.2014 Черкашина А.В. № рег. 38-38-17/029/2014-515</t>
  </si>
  <si>
    <t>06-2015/095 от 10.06.2015 Бардамов В.С. № рег. 38-38/017-38/017/009/2015-2640/2</t>
  </si>
  <si>
    <t>04-2015/079 от 15.04.2015г. Кузьмин Г.В. № рег. 38-38/017-38/017/009/2015-1849/2</t>
  </si>
  <si>
    <t>06-2015/089 от 01.06.2015 Николаева М.С. № рег. 38-38/017-38/017/009/2015-2469/2</t>
  </si>
  <si>
    <t>12-2014/047 от 18.12.2014 Наумова С.А. № рег. 38-38-17/035/2014-504</t>
  </si>
  <si>
    <t>12-2015/148 от 10.12.2015 Мордвинов А.Л. № рег. 38-38/001-38/017/009/2015-5312/1</t>
  </si>
  <si>
    <t>09-2015/137 от 11.09.2015 Башинова Е.С. № рег. 38-38/017/009/2015-4103/2</t>
  </si>
  <si>
    <t>11-2016/197 от 17.11.2016г. Хаптагаев М.А. № 38-38/002-38/017/023/2016-4368/1</t>
  </si>
  <si>
    <t>11-2014/041 от 20.11.2014 Буннов Б.В. № рег 38-38-17/035/2014-108</t>
  </si>
  <si>
    <t>11-2014/039 от 20.11.2014 Балдыханов В.Н. № рег. 38-38-17/035/2014-107</t>
  </si>
  <si>
    <t>03-2015/065 от 02.04.2015 Григорьева Н.Р. № рег. 38-38/017-38/017/0092015-1101/2</t>
  </si>
  <si>
    <t>03-2016/162 от 21.03.2016 Пильчинов А.В. 38-38/001-38/017/023/2016-944/1</t>
  </si>
  <si>
    <t>05-2015/080 от 14.05.2015 Ефремов В.Л № рег. 38-38/017-38/017/009/2015-2255/2</t>
  </si>
  <si>
    <t>03-2015/076 от 13.03.2015 Морозова Ю.А. № рег. 38-38/017-38/017/009/2015-1297/2</t>
  </si>
  <si>
    <t>05-2015/086 от 28.05.2015 Хулукшанова А.Г. № рег. 38-38/017-31/017/009/2015-2437/2</t>
  </si>
  <si>
    <t>10-2014/033 от 21.10.2014 Хулукшанова О.П. № рег. 38-38-17/029/2014-694</t>
  </si>
  <si>
    <t>08-2015/136 от 24.08.2015 Хулукшанов В.Г. № рег. 38-38/017-38/017/009/2015-3868/2</t>
  </si>
  <si>
    <t>10-2014/030 от 16.10.2014 Петрова А.Н. № рег. 38-38-17/029/2014-618</t>
  </si>
  <si>
    <t>03-2015/075 от 11.03.2015 Атутов Г.Ц № рег. 38-38/017/009/2015-1211/2</t>
  </si>
  <si>
    <t>03-2016/160 от 14.03.2016 Абсалямов Ф.Ф. № рег. 38-38/0147-38/017/023/2016-1080/1</t>
  </si>
  <si>
    <t>02-2015/060 от 13.02.2015 Матвеев. В.И. № рег. 38-38/017-38/017/009/2015-754/2</t>
  </si>
  <si>
    <t>06-2015/091 от 01.06.2015 Бухаев Э.Г. № рег. 38-38/017-38/017/009/2015-2470/2</t>
  </si>
  <si>
    <t>04-2016/170 от 15.04.2016 Бильдушкинова О.Д. № рег. 38-38/002-38/017/023/2016-1333/1</t>
  </si>
  <si>
    <t>03-2016/158 от 14.03.2016 Банаев Г.И. № рег. 38-38/001-38/017/023/2016-946/1</t>
  </si>
  <si>
    <t>02-2015/061 от 20.02.2015 Иванов С.М. № рег. 38-38/017-38/017/009/2015-917/2</t>
  </si>
  <si>
    <t>02-2015/064 от 27.02.2015 Токарева Л.И. № рег. 38-38/017-38/017/0092015-1092/2</t>
  </si>
  <si>
    <t>02-2015/063 от 26.02.2015 Берездикт А.Т. № рег. 38-38/017-38/017/009/2015-2691/2</t>
  </si>
  <si>
    <t>06-2015/096 от 10.06.2015 тарханов Ю.В. № рег. 38-38/017-38/017/009/2015-2785/2</t>
  </si>
  <si>
    <t>06-2016/179 от 14.06.2016 Кухтина В.Е. № рег. 38-38/013-38/017/023/2016-2127/1</t>
  </si>
  <si>
    <t>03-2015/072 от 04.03.2015 Давлетчина А.А. № рег. 38-38/017-38/017/0092015-1095/2</t>
  </si>
  <si>
    <t>03-2015/069 от 03.03.2015 Окроян В.С. № рег. 38-38/017-38/017/009/2015-1098/2</t>
  </si>
  <si>
    <t>№ рег. 38-38/002-38/017/023/2016-4496/3</t>
  </si>
  <si>
    <t xml:space="preserve">Выписка из ЕГРП от 05.12.2016 </t>
  </si>
  <si>
    <t>№38-38/002-38/017/023/2016-4495/2</t>
  </si>
  <si>
    <t>03-2015/073 от 04.03.2015 Трубинов А.Н. № рег. 38-38/017-38/017/0092015-1094/2</t>
  </si>
  <si>
    <t>03-2015/077 от 16.03.2015 Синицин И.В. № рег. 38-38/017-38/017/009/2015-1294/2</t>
  </si>
  <si>
    <t>11-2016/195 от14.11.2016 Ахтамов Р.Н. № рег. 38-38/013-38/017/023/2016-4296/1</t>
  </si>
  <si>
    <t>06-2015/094 от09.06.2015 Шулунова И.В. № рег. 38-38/017-38/017/009/2015-2642/2</t>
  </si>
  <si>
    <t>03-2015/074 от 10.03.2015 Гордеева М.С. 3 рег. 38-38/017-38/017/009/2015-1212/2</t>
  </si>
  <si>
    <t>06-2015/106 от 24.06.2015 Контакова А.В. № рег. 38-38/017-38/017/009/2015-2858/2</t>
  </si>
  <si>
    <t>03-2015/070 от 03.03.2015 Львов Э.Н. № рег. 38-38/017-38/017/009/2015-1100/2</t>
  </si>
  <si>
    <t>03-2015/067 от 03.03.2015 Манькова Е.А. № рег. 38-38/017-38/017/0092015-1093/2</t>
  </si>
  <si>
    <t>07-2015/126 от 28.07.2015 Мильхеев Г.А. № рег. 38-38/017-38/017/009/2015-3569/2</t>
  </si>
  <si>
    <t>03-2015/068 от 03.03.2015 Маньков А.П. № рег. 38-38/017-38/017/009/2015-1097/2</t>
  </si>
  <si>
    <t>04-2016/168 от 12.04.2016 Дмитриев Д.А. № рег. 38-38/002-38/017/023/2016-1261/1</t>
  </si>
  <si>
    <t>11-2015/144 от 09.11.2015 Болошкинов М.В. № рег. 38-38/017-38/017/009/2015-4812/2</t>
  </si>
  <si>
    <t>04-2016/163 от 01.04.2016 Абидуев А.С. № рег 38-38/001-38/017/023/2016-1125/1</t>
  </si>
  <si>
    <t>05-2015/081 от 25.05.2015 Иваниова Э.С. № рег. 38-38/017-38/017/009/2015-2377/2</t>
  </si>
  <si>
    <t>04-2016/162 от 01.04.2016 Халматова И.И. № рег. 38-38/003-38/017/023/2016-1132/1</t>
  </si>
  <si>
    <t>06-2015/104  от 22.06.2015 Николаев С.Е. №; рег 38-38/017-38/017/009/2015-2784/2</t>
  </si>
  <si>
    <t>07-2015/118 от 09.07.2015 Прокопьева О.М. № рег. 38-38/017-38/017/009/2015-3059/2</t>
  </si>
  <si>
    <t>06-2015/111 от 29.06.2015 Хоткин Р.О. № рег. 38-38/017-38/017/009/2015-2950/2</t>
  </si>
  <si>
    <t>07-2015/112 от 01.07.2015 Хамаганова Р.А. № рег. 38-38/017-38/017/009/2015-2947/2</t>
  </si>
  <si>
    <t>09-2015/140 от 29.09.2015 Петрова Г.Н. № рег. 38-38/017-38/017/009/2015-4218/2</t>
  </si>
  <si>
    <t xml:space="preserve">10-2016/193 от 14.10.2016  Шаданов С.П № рег. 38-38/002-38/017/023/2016-3888/1 </t>
  </si>
  <si>
    <t>06-2016/178 от 06.06.2016 Челищев И.Г. № рег. 38-38/005-38/017/023/2016-2051/1</t>
  </si>
  <si>
    <t>06-2016/177 от 06.06.2016 Фадеенко А.Г. № рег. 38-38/005-38/017/023/2016-2050/1</t>
  </si>
  <si>
    <t>10-2014/020 от 13.10.2014 Михалева О.К. № рег. 38-38-17/029/2014-588</t>
  </si>
  <si>
    <t>10-2014/032 от 21.10.2014 Хахаева М.А. 38-38-17/029/2014-693</t>
  </si>
  <si>
    <t>04-2015/078 от 02.04.2015 Тюрнев М.С. № рег. 38-38/017-38/017/009/2015-1749/2</t>
  </si>
  <si>
    <t>06-2015/107 от 25.06.2015 Косенко А.А.  На 5 лет№ рег. 38-38/017-38/017/009/2015-2948/2</t>
  </si>
  <si>
    <t>01-2015/057 от 28.01.2015 на 5 лет Бухашеев П.К. № рег. 38-38/017-38/017/009/2015-398/2</t>
  </si>
  <si>
    <t>08-2016/186 от 16.08.2016 Гергенов Р.А.  На 20 лет № рег. 38-38/003-38/017/023/2016-3458/1</t>
  </si>
  <si>
    <t>01-2015/058 от 28.01.2015 на 5 лет Прокопьев Э.П. 38-38/017-38/017/009/2015-380/2</t>
  </si>
  <si>
    <t>01-2015/055 от 19.01.2015 на 5 лет Шишкина С.В. № рег 38-38/017-38/017/009/2015-109/2</t>
  </si>
  <si>
    <t>06-2015/098 от 11.06.2015 Хамагаев Е.П. на 5 лет № рег. 38-38/017-38/017/009/2015-2639/2</t>
  </si>
  <si>
    <t xml:space="preserve">01-20145/054 от 19.01.2015 на 5 лет Шишкина Е.В. 38-38/017-38/017/009/2015-110/2  </t>
  </si>
  <si>
    <t>10-2015/142 от 13.10.2015 на 5 лет Горбенко Ю.С. № рег. 38-38/017-38/017/009/2015-4373/2</t>
  </si>
  <si>
    <t>12-2014/050 от 30.12.2014 на 5 лет Непокрытых С.Г. № рег. 38-38/017-38/017/009/1015-24/1</t>
  </si>
  <si>
    <t>07-2015/125 от 23.07.2015 на 5 лет Шалбогаева Т.В. № рег. 38-38/017-38/017/009/2015-3567/2</t>
  </si>
  <si>
    <t>12-2014/049 от 30.12.2014 на 5 лет Вахрамеева А.Н. № рег. 38-38/017-38/017/009/2015-23/2</t>
  </si>
  <si>
    <t>06-2015/097 от 11.06.2015 на 5 лет Тарасова Т.В. № рег. 38-38/017-38/017009/2015-2638/2</t>
  </si>
  <si>
    <t>03-2016/161 от 14.03.2016 на 20 лет Шайнова И.П. № рег 38-38/001-38/017/023/2016-945/1</t>
  </si>
  <si>
    <t>12-2014/044 от 12.12.2014 на 5 лет Табитуева А.М. № рег 38-38-17/035/2014-383</t>
  </si>
  <si>
    <t>12-2014/051 от 30.12.2014 на 5 лет Инкеева Р.В. № рег. 38-38/017-38/017/009/2015-25/2</t>
  </si>
  <si>
    <t>06-2015/101 от 16.06.2015 на 5 лет Воронова Т.В. № рег. 38-38/017/38/017/009/2015-2690/2</t>
  </si>
  <si>
    <t>01-2015/059 от 30.01.2015 на 5 лет Шаройко Н.Л. № рег. 38-38/017-38/017/009/2015-580/2</t>
  </si>
  <si>
    <t>10-2014/013 от 02.10.2014 на 5 лет Царькова Т.В. № рег. 38-38-17/029/2014-444</t>
  </si>
  <si>
    <t xml:space="preserve">05-2016/176 от 25.05.2016 на 20 лет  Вергун Михаил В. № рег. 38-38/005-38/017/023/2016-1909/1 </t>
  </si>
  <si>
    <t>04-2016/164 от 04.04.2016 Буткова М.А. на 20 лет № рег. 38-38/003-38/017/023/2016-1131/1</t>
  </si>
  <si>
    <t>06-2015/093 от 09.06.2015 на 5 лет Баранникова Т.Е. № рег. 38-38/017-38/017/009/2015-2636/2</t>
  </si>
  <si>
    <t>06-2016/182 от 22.06.2016 на 20 лет Елгушов Е.Ю. № рег 38-38/001-38/017/023/2016-2272/1</t>
  </si>
  <si>
    <t>05-2015/088 от 29.05.2015 на 5 лет Ертаев Г.Т. № рег. 38-38/017-38/017/009/2015-2464/2</t>
  </si>
  <si>
    <t>10-2014/019 от 10.10.2014 на 5 лет Петрова П.А. № рег. 38-38-17/029/2014-589</t>
  </si>
  <si>
    <t>06-2016/183 от 27.06.2016 на 20 лет Варфоломеева Н.А. № рег. 38-38/001-38/017/023/2016-2271/1</t>
  </si>
  <si>
    <t xml:space="preserve">Сидорова </t>
  </si>
  <si>
    <t>05-2016/174 от 16.05.2016 на 20 лет Дракунов И.А. № рег. 38-38/001-38/017/023/2016-1782/1</t>
  </si>
  <si>
    <t>04-2016/166 от 06.04.2016 на 20 лет Демидова Н.М. № рег. 38-38/004-38/017/023/2016-1200/1</t>
  </si>
  <si>
    <t>10-2014/034 от 22.10.2014 на 5 лет, Хулукшанова Р.Г. № рег. 38-38-17/029/2014-723</t>
  </si>
  <si>
    <t>11-2016/198 от 22.11.2016 на 20 лет Егоров М.А. № рег. 38-38/015-38/017/023/2016-4443/1</t>
  </si>
  <si>
    <t>10-2014/017 от 08.10.2014 на 5 лет Шобонов А.Г. № рег. 38-38-17/029/2014-516</t>
  </si>
  <si>
    <t>06-2016/180 от 20.06.2016 на 20 лет Тайбинова Н.В. № рег. 38-38/001-38/017/023/2016-2177/1</t>
  </si>
  <si>
    <t>11-2015/146 от 16.11.2015 на 5 лет Сергеев А.А. № рег. 38-38/017-38/017/009/2015-4976/2</t>
  </si>
  <si>
    <t>10-2014/025 от 13.10.2014  на 5 лет Хамаганов А.И. № рег. 38-38-17/029/2014-803</t>
  </si>
  <si>
    <t>10-2014/024 от 13.10.2014 на 5 лет Хамаганов В.И.  № рег. 38-38-17/029/2014-797</t>
  </si>
  <si>
    <t>10-2014/028 от 15.10.2014 на 5 лет Сахьянов С.Е. № рег . 38-38-17/029/2014-619</t>
  </si>
  <si>
    <t>10-2014/023 от 13.10.2014 на 5 лет Жертанова Э.В. № рег. 38-38-17/029/2014-801</t>
  </si>
  <si>
    <t>01-2015/052 от 14.01.2015 на 5 лет Хуригалова Н.В. № рег. 38-38/017/009/2015-107/2</t>
  </si>
  <si>
    <t>10-2014/022 от 13.10.2014 на 5 лет Жертанов Г.А.  № рег. 38-38-17/029/2014-802</t>
  </si>
  <si>
    <t>10-2014/016 от 08.10.2014 на 5 лет Банеева Е.С. № рег. 38-38-17/029/2014-517</t>
  </si>
  <si>
    <t>10-2014/015 от 06.10.2014 на 5 лет Вробьев Д.И. № рег. 38-38-17/029/2014-518</t>
  </si>
  <si>
    <t>05-2015/085 от 26.05.2015 на 5 лет Акчульпанова Е.Р. № рег. 38-38/017-38/017/009/2015-2414/2</t>
  </si>
  <si>
    <t>07-2015/130 от 31.07.2015 на 5 лет № рег. 38-38/017-38/017/009/2015-3563/2</t>
  </si>
  <si>
    <t>05-2015/081 от21.05.2015 на 5 лет Каримова З.Н  № рег. 38-38/017-38/017/009/2015-2440/2</t>
  </si>
  <si>
    <t>07-2015/129 от 31.07.2015  на 5 лет Хамаганов А.Е. № рег. 38-38/017-38/017/009/2015-3564/2</t>
  </si>
  <si>
    <t>11-2015/147 от 20.11.2015 на  5 лет  Цыпылова Н.А. № рег. 38-38/017-38/017/009/2015-5032/2</t>
  </si>
  <si>
    <t>11-2014/035 от 13.11.2014 на 5 лет Алсаханов В.А. № рег. 38-38-17/035/2014-25</t>
  </si>
  <si>
    <t>12-2015/015 от 25.12.2015 матвеева Л.А на 20 лет № рег. 38-38/001-38/017/009/2015-5565/1</t>
  </si>
  <si>
    <t>11-2014/036 от 13.10.2014 на 5 лет Алсаханова М.А. № рег. 38-38-17/035/2014-112</t>
  </si>
  <si>
    <t>12-2015/151 от 25.12.2015 на 20 лет Богданова А.М. № рег. 38-38/001-38/017/009/2015-5566/1</t>
  </si>
  <si>
    <t>06-2015/110 от 26.07.2015 на 5 лет Олзоева Н.А № рег. 38-38/017-38/017/009/2015-4102/2</t>
  </si>
  <si>
    <t xml:space="preserve">Бадашкеев, не заключен договор </t>
  </si>
  <si>
    <t>06-2015/109 от 26.06.2015 Ершов В.В на 5 лет № рег. 38-38/017-38/017/009/2015-2949/2</t>
  </si>
  <si>
    <t>06-2015/108 от 26.06.2015 на 5 лет Бадашкеев А.Д. № рег. 38-38/017-38/017/009/2015-2951/2</t>
  </si>
  <si>
    <t>12-2014/043 от 05.12.2014 на 5 лет Табитуева М.В. № рег. 38-38-17/035/2014-344</t>
  </si>
  <si>
    <t xml:space="preserve">11-2014/042 от 20.11.2014 на 5 лет Москвитин В.Ю. № рег 38-38-17/035/2014-111 </t>
  </si>
  <si>
    <t>01-2015/053 от 16.01.2015 на 5 лет Тюрнев В.Ю № рег. 38-38/017-38/017/009/2015-108/1</t>
  </si>
  <si>
    <t>06-2015/092 от 01.06.2015 на 5 лет Тюренва Н.А. № рег. 38-38/017-38/0147/009/2015-2467/2</t>
  </si>
  <si>
    <t>01-2016/153 от 11.01.2016 Барлукова Г.И. № рег. 38-38/001-38/017/032/2016-17/1</t>
  </si>
  <si>
    <t>07-2015/123 от 23.07.2015 н6а 5 лет Набиулина Л.К. № рег. 38-38/017-38/017/009/2015-3568/2</t>
  </si>
  <si>
    <t>10-2014/031 от 20.10.2014 Николаева Ф.А. № рег. 38-38/017/029/2014-692</t>
  </si>
  <si>
    <t>07-2015/121 от 21.07.2015 на 5 лет Никитина М.И. № рег. 38-38/017-38/017/009/2015-3565/2</t>
  </si>
  <si>
    <t>Иркутская область Осинский район, с. Майск, над Сельхозхимией</t>
  </si>
  <si>
    <t>30.10.2016(Договор аренды земельнго участка 10/2016/030) Скворцов Сергей Александрович № рег.38-38/012-38/017/023/2016-4217/1 и 38-38/012-38/017/023/2016-4217/2</t>
  </si>
  <si>
    <t>д.Абрамовка ул. Центральная, д. 15 А</t>
  </si>
  <si>
    <t>194</t>
  </si>
  <si>
    <t xml:space="preserve"> 10-2015/143 от 14.10.2015 на 5 лет Болотова М.А.  № рег. 38-38/017-38/017/009/2015-4374/2</t>
  </si>
  <si>
    <t>№11-2016/199 от 22.12.2016 № рег 38-38/002-38/017/023/2016-4678/1 от 13.12.2016 на 20 лет Тюрнев И.Н.</t>
  </si>
  <si>
    <t>195</t>
  </si>
  <si>
    <t>Иркутская  область, Осинский район, с. Майск, ул. Трактовая, уч. 29</t>
  </si>
  <si>
    <t>Иркутская  область, Осинский район, с. Майск, ул. Майская, д.72</t>
  </si>
  <si>
    <t>85:05:050101:980</t>
  </si>
  <si>
    <t>60</t>
  </si>
  <si>
    <t>95</t>
  </si>
  <si>
    <t>Иркутская  область, Осинский район, с. Майск, пер. Мухтаровский, уч. 2А</t>
  </si>
  <si>
    <t>Муниципальное образование "Майск</t>
  </si>
  <si>
    <t>85:05:050101:1005</t>
  </si>
  <si>
    <t xml:space="preserve">выписка из ЕГРП </t>
  </si>
  <si>
    <t>№38-38/003-38/017/023/2016-4723/1 от 16.12.2016</t>
  </si>
  <si>
    <t>Иркутская  область, Осинский район, с. Майск, ул. Трактовая, уч. 25</t>
  </si>
  <si>
    <t>85:05:050101:851</t>
  </si>
  <si>
    <t>№38-38/003-38/017/023/2016-4720/1 от 16.12.2016</t>
  </si>
  <si>
    <t xml:space="preserve">№12-2016/200 от 02.12.2016 на 20 лет Ногина О.Н. № рег.38-38/002-38/017/023/2016-4676/1 </t>
  </si>
  <si>
    <t xml:space="preserve"> Муниципальное образование "Майск</t>
  </si>
  <si>
    <t>№38-38/003-38/017/023/2016-4608/1</t>
  </si>
  <si>
    <t>№38-38/003-38/017/023/2016-4605/1</t>
  </si>
  <si>
    <t>196</t>
  </si>
  <si>
    <t>197</t>
  </si>
  <si>
    <t>земли промышленности</t>
  </si>
  <si>
    <t>Иркутская область, Осинский район, местность - Межник, на расстоянии 2 км на северо-запад от с. Майск</t>
  </si>
  <si>
    <t>для размещения скотомогильника</t>
  </si>
  <si>
    <t>85:05:050407:33</t>
  </si>
  <si>
    <t>Иркутская область, Осинский район, с. Майск, ул. Майская 88 "Б"</t>
  </si>
  <si>
    <t>Землли населенных пунктов</t>
  </si>
  <si>
    <t>10000</t>
  </si>
  <si>
    <t>688</t>
  </si>
  <si>
    <t>31489.76</t>
  </si>
  <si>
    <t>85:05:050101:999</t>
  </si>
  <si>
    <t>199</t>
  </si>
  <si>
    <t>Иркутская область ,Осинский раион, с. Майск, ул. Майская, уч. 23Б</t>
  </si>
  <si>
    <t>85:05:000000:1104</t>
  </si>
  <si>
    <t>Нежилое здание</t>
  </si>
  <si>
    <t>Иркутская область Осинский район, с. Майск, ул.Гаражная, д. 29 А</t>
  </si>
  <si>
    <t>Иркутская область Осинский район, с. Майск, ул.Гаражная, д. 27 А</t>
  </si>
  <si>
    <t>85:05:050101:1004</t>
  </si>
  <si>
    <t xml:space="preserve">Выписка из ЕГРП от 28.12.2016 </t>
  </si>
  <si>
    <t>38-38/003-38/017/023/2016-4744/1 от 28.12.2016</t>
  </si>
  <si>
    <t>38-38/003-38/017/023/2016-4743/1 от 28.12.2017</t>
  </si>
  <si>
    <t>Иркутская область осинский район, с. Майск, ул. Нефтеразведчиков, №11</t>
  </si>
  <si>
    <t>Администрация МО "Майск"</t>
  </si>
  <si>
    <t>85:05:050201:110</t>
  </si>
  <si>
    <t>200</t>
  </si>
  <si>
    <t>Иркутская область осинский район, с. Майск,  ул. Тюрневка №68</t>
  </si>
  <si>
    <t>Администрации МО "Майск"</t>
  </si>
  <si>
    <t>Иркутская область осинский район, с. Майск, ул. Гаражная, 29</t>
  </si>
  <si>
    <t>Производственная база</t>
  </si>
  <si>
    <t>85:05:050101:636</t>
  </si>
  <si>
    <t>ИТОГО:</t>
  </si>
  <si>
    <t>Итого:</t>
  </si>
  <si>
    <t>для объектов сельскохозяйственного производства</t>
  </si>
  <si>
    <t>198</t>
  </si>
  <si>
    <t>202</t>
  </si>
  <si>
    <t>203</t>
  </si>
  <si>
    <t>Иркутская область, осинский район, с. Майск, ул. Майская 60</t>
  </si>
  <si>
    <t>для индивидуального жилищного строительства</t>
  </si>
  <si>
    <t>85:05:050101:852</t>
  </si>
  <si>
    <t>№85:05:050101:852-38/011/2017-6 от 03.02.2017</t>
  </si>
  <si>
    <t>№ 01-2017/206 от 31.01.2017 на 20 лет Башинова С.Н. № рег. 85:05:050403:112-38/016/2017-1</t>
  </si>
  <si>
    <t>85:05:000000:1088</t>
  </si>
  <si>
    <t>№85:05:000000:1088-38/011/2017-1 от 09.02.2017</t>
  </si>
  <si>
    <t>квартира в двухквартирном жилом  доме</t>
  </si>
  <si>
    <t>с. Майск ул. Мичурина д.6 кв.2</t>
  </si>
  <si>
    <t>204</t>
  </si>
  <si>
    <t>205</t>
  </si>
  <si>
    <t>206</t>
  </si>
  <si>
    <t>207</t>
  </si>
  <si>
    <t>Иркутская область, Осинский район, с. Майск, ул. Красный Яр, 8-2</t>
  </si>
  <si>
    <t>для индивидуального жилой застройки</t>
  </si>
  <si>
    <t>85:05:050401:24</t>
  </si>
  <si>
    <t>№85:05:050401:24-38/016/2017-2 от 10.02.2017</t>
  </si>
  <si>
    <t>Иркутская область, осинский район, с. Майск, ул. Красный Яр, 8-1</t>
  </si>
  <si>
    <t>для индивидуальной жилой застройки</t>
  </si>
  <si>
    <t>85:05:050401:27</t>
  </si>
  <si>
    <t>№85:05:050401:27-38/016/2017-2 от 10.02.2017</t>
  </si>
  <si>
    <t>Иркутская область, Осинский район, с. Майск, ул. Красный Яр, 10-2</t>
  </si>
  <si>
    <t>85:05:050401:26</t>
  </si>
  <si>
    <t>№85:05:050401:26-38/016/2017-2 от  10.02.2017</t>
  </si>
  <si>
    <t>Иркутская область, Осинский район, с. Майск, ул. Красный Яр, 10-1</t>
  </si>
  <si>
    <t>85:05:050401:25</t>
  </si>
  <si>
    <t>№85:05:050401:25-38/016/2017-2 от 10.02.2017</t>
  </si>
  <si>
    <t xml:space="preserve">   Иркутская область, Осинский район, с. Майск, ул. Тюрневка, №65</t>
  </si>
  <si>
    <t>Иркутская область, Осинский район,  местность "мыс Поповский"</t>
  </si>
  <si>
    <t>№85:05:050101:636-38/012/2017-6 от 12.01.2017</t>
  </si>
  <si>
    <t>Чередниченко Дарья Олеговна</t>
  </si>
  <si>
    <t xml:space="preserve"> Муниципальное  образование "Майск"</t>
  </si>
  <si>
    <t>МО "Майск"</t>
  </si>
  <si>
    <t>№03-2017/208 от 15.03.2017 на 20 лет Воронов С.А. № рег. 85:05:050101:852-38/016/2017-8</t>
  </si>
  <si>
    <t>№07-2016/185 от 6.07.2016 на 20 лет № рег 85:05:050403:114-38/009/2017-1</t>
  </si>
  <si>
    <t>03-2015/071 от 04.03.2015на 5 лет Жилкин М.Г.  № рег 38-38/017-38/017/009/2015-1099/2</t>
  </si>
  <si>
    <t>12-2016/201 от 08.12.2016 на 20 лет Дмитриева Н.Т. № рег 85:05:050403:53-38/003/2017-1</t>
  </si>
  <si>
    <t>Гранина Л.С.</t>
  </si>
  <si>
    <t>12-2016/203 от 22.12.2016 на 20 лет. Аштуева Л.И. № рег. 38-38/003-38/017/023/2016-5120/1</t>
  </si>
  <si>
    <t>12-2016/202 от 16.12.2016 на 20 лет Матвеева М.Р. № рег. 38-38/002-38/017/023/2016-4950/1</t>
  </si>
  <si>
    <t>Москвитина Е.В.</t>
  </si>
  <si>
    <t>Айсуев К.А. договор аренды на регистрации</t>
  </si>
  <si>
    <t>38-38/002-38/017/023/2016-4185/2 от 17.11.2016</t>
  </si>
  <si>
    <t>Муниципальное образоыания "Майск"</t>
  </si>
  <si>
    <t>38-38/002-38/017/023/2016-4189/1 от 17.11.2016</t>
  </si>
  <si>
    <t>38-38/003-38/017/023/2016-1953/1</t>
  </si>
  <si>
    <t>85:05:000000:1104-38/003/2017-1 от 12.01.2017</t>
  </si>
  <si>
    <t>Реестр муниципальной собственности муниципального образования "Майск"</t>
  </si>
  <si>
    <t>Раздел 1 Недвижимое имущество</t>
  </si>
  <si>
    <t>№04-2016/210 от 3 апреля 2017 № рег 85:05:050101:851-38/003/2017-14 Крюкова Н.И.</t>
  </si>
  <si>
    <t>85:05:050101:676</t>
  </si>
  <si>
    <t>38-38/002-38/017/023/2016-4193/2</t>
  </si>
  <si>
    <t>05-2017/212 от 17.05.2017 Тарасевич В.Н. № рег 85:05:0503:156-38/003/2017-7 на 20 лет.</t>
  </si>
  <si>
    <t>85:05:050101:1003</t>
  </si>
  <si>
    <t>07-2017/215 от 12.07.2017 Жилкина Анна Витальевна № рег. 85:05:050403:49-38/011/2017-5</t>
  </si>
  <si>
    <t>Acer</t>
  </si>
  <si>
    <t>Электроконвектор</t>
  </si>
  <si>
    <t>11010600039-40</t>
  </si>
  <si>
    <t>1101060005-20</t>
  </si>
  <si>
    <t>11010600021-24</t>
  </si>
  <si>
    <t>11010600025-29</t>
  </si>
  <si>
    <t>11010600038</t>
  </si>
  <si>
    <t>11010600002-3</t>
  </si>
  <si>
    <t>11010400001-2</t>
  </si>
  <si>
    <t>11010400001</t>
  </si>
  <si>
    <t>11010400002</t>
  </si>
  <si>
    <t>11010400003</t>
  </si>
  <si>
    <t>11010400004</t>
  </si>
  <si>
    <t>стол-офисный</t>
  </si>
  <si>
    <t>Комтек</t>
  </si>
  <si>
    <t>11010400009</t>
  </si>
  <si>
    <t>NEC</t>
  </si>
  <si>
    <t>11010400005</t>
  </si>
  <si>
    <t>Samsung</t>
  </si>
  <si>
    <t>CyberPower</t>
  </si>
  <si>
    <t>11010400006</t>
  </si>
  <si>
    <t>11010400007</t>
  </si>
  <si>
    <t>110101600039</t>
  </si>
  <si>
    <t>11010600043</t>
  </si>
  <si>
    <t>11010600060-62</t>
  </si>
  <si>
    <t>с.Майск, ул.Майская, 21А</t>
  </si>
  <si>
    <t>Иркутская область, Осинский район, поле "За гаражом"</t>
  </si>
  <si>
    <t>85:05:050407:34</t>
  </si>
  <si>
    <t>Выписка из ЕГРН</t>
  </si>
  <si>
    <t>85:05:050407:34-38/001/2018-1 от 19.02.2018</t>
  </si>
  <si>
    <t xml:space="preserve">                                                                                                      Раздел 2 ДВИЖИМОЕ ИМУЩЕСТВО</t>
  </si>
  <si>
    <t>д.Абрамовка ул. Центральная, д. 14-2</t>
  </si>
  <si>
    <t>с.Майск ул. Гаражная, д. 21</t>
  </si>
  <si>
    <t>с.Майск ул. Мичурина, д. 4-1</t>
  </si>
  <si>
    <t>с.Майск ул. Мичурина, д. 5-2</t>
  </si>
  <si>
    <t>с. Майск ул. Мичурина д.18</t>
  </si>
  <si>
    <t>с.Майск ул. Мичурина, д. 21</t>
  </si>
  <si>
    <t>с. Майск ул. Менделеева , д.4-1</t>
  </si>
  <si>
    <t>Машина ГАЗ-22171 Специальное пассажирское транспортное</t>
  </si>
  <si>
    <t>Т466ОУ38</t>
  </si>
  <si>
    <t>2018г.</t>
  </si>
  <si>
    <t>2006г.</t>
  </si>
  <si>
    <t>361,4</t>
  </si>
  <si>
    <t>1101040090</t>
  </si>
  <si>
    <t>52 МK 825719</t>
  </si>
  <si>
    <t>Иркутская область осинский район, с. Майск, 147 км автодороги Иркутск -Усть-Уда</t>
  </si>
  <si>
    <t>Земли промышленности</t>
  </si>
  <si>
    <t>85:05:050403:173</t>
  </si>
  <si>
    <t>Акт-приемки -передачи к распоряжению №186/и от 26.02.2018г.</t>
  </si>
  <si>
    <t>Нежилое здание (Здание проходной)</t>
  </si>
  <si>
    <t>Нежилое здание (Здание общежития)</t>
  </si>
  <si>
    <t>Иркутская область Осинский район, с. Майск, 147 км автодороги Иркутск-Усть-Уда</t>
  </si>
  <si>
    <t>01.03.2018г.</t>
  </si>
  <si>
    <t>Остаточная стоимость по состоянию на 01.10.2018г (тыс.руб.)</t>
  </si>
  <si>
    <t>85:05:000000:591</t>
  </si>
  <si>
    <t>85:05:000000:604</t>
  </si>
  <si>
    <t>Акт-приемки передачи к распоряжению №186/и от 26.02.2018г.</t>
  </si>
  <si>
    <t>Остаточная стоимость на 01.10.2018 г.</t>
  </si>
  <si>
    <t>22,1</t>
  </si>
  <si>
    <t>310,9</t>
  </si>
  <si>
    <t>105,0</t>
  </si>
  <si>
    <t>Детская площадка</t>
  </si>
  <si>
    <t>Оборудывание для воркаута</t>
  </si>
  <si>
    <t>61</t>
  </si>
  <si>
    <t>201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</si>
  <si>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</si>
  <si>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</si>
  <si>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</si>
  <si>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</si>
  <si>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</si>
  <si>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</si>
  <si>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</si>
  <si>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</si>
  <si>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</si>
  <si>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</si>
  <si>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</si>
  <si>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</si>
  <si>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</si>
  <si>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</si>
  <si>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</si>
  <si>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</si>
  <si>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</si>
  <si>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</si>
  <si>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</si>
  <si>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</si>
  <si>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</si>
  <si>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</si>
  <si>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</si>
  <si>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</si>
  <si>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</si>
  <si>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</si>
  <si>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</si>
  <si>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</si>
  <si>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</si>
  <si>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</si>
  <si>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</si>
  <si>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</si>
  <si>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</si>
  <si>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</si>
  <si>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</si>
  <si>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</si>
  <si>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</si>
  <si>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</si>
  <si>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 xml:space="preserve">Сканер </t>
  </si>
  <si>
    <t>Epson WorkForct DS-530</t>
  </si>
  <si>
    <t>2017</t>
  </si>
  <si>
    <t>20.04.2017г.</t>
  </si>
  <si>
    <t>111040042</t>
  </si>
  <si>
    <t>12,1</t>
  </si>
  <si>
    <t>Подстанция (400кВт) АБЗ</t>
  </si>
  <si>
    <t>2018</t>
  </si>
  <si>
    <t>16.05.2018</t>
  </si>
  <si>
    <t>52,8</t>
  </si>
  <si>
    <t>24,9</t>
  </si>
  <si>
    <t>27,9</t>
  </si>
  <si>
    <t>Офис</t>
  </si>
  <si>
    <t>2014</t>
  </si>
  <si>
    <t>31.12.2014</t>
  </si>
  <si>
    <t>8,7</t>
  </si>
  <si>
    <t>111040168</t>
  </si>
  <si>
    <t>110104000023</t>
  </si>
  <si>
    <t>Системный блок</t>
  </si>
  <si>
    <t>Мотопомпа</t>
  </si>
  <si>
    <t>110104000111</t>
  </si>
  <si>
    <t>15,5</t>
  </si>
  <si>
    <t xml:space="preserve">  </t>
  </si>
  <si>
    <t xml:space="preserve">Процессор </t>
  </si>
  <si>
    <t>Intel Socret 1150</t>
  </si>
  <si>
    <t>16.03.2017</t>
  </si>
  <si>
    <t>15,6</t>
  </si>
  <si>
    <t>111040014</t>
  </si>
  <si>
    <t>Тонер картридж</t>
  </si>
  <si>
    <t>05.04.2016</t>
  </si>
  <si>
    <t>2,9</t>
  </si>
  <si>
    <t>111040041</t>
  </si>
  <si>
    <t>Лазерное МФУ</t>
  </si>
  <si>
    <t>HP LaserJetProMFPM125ra Printer</t>
  </si>
  <si>
    <t>16.11.2016</t>
  </si>
  <si>
    <t>111040011</t>
  </si>
  <si>
    <t>ЖК Монитор 18,5</t>
  </si>
  <si>
    <t>ASUS VS 197BD</t>
  </si>
  <si>
    <t>12,0</t>
  </si>
  <si>
    <t>111040012</t>
  </si>
  <si>
    <t>111040017-111040018</t>
  </si>
  <si>
    <t xml:space="preserve">Гидрофицированный прицепной грейдер </t>
  </si>
  <si>
    <t>СД 105 А</t>
  </si>
  <si>
    <t>07.12.2016</t>
  </si>
  <si>
    <t>85,0</t>
  </si>
  <si>
    <t>85,00</t>
  </si>
  <si>
    <t>Горка</t>
  </si>
  <si>
    <t>Карусель</t>
  </si>
  <si>
    <t>Качели одинарные</t>
  </si>
  <si>
    <t>Песочница</t>
  </si>
  <si>
    <t>Рукоход</t>
  </si>
  <si>
    <t>Шведская стенка</t>
  </si>
  <si>
    <t>Лиана</t>
  </si>
  <si>
    <t>Урна</t>
  </si>
  <si>
    <t>26.07.2016</t>
  </si>
  <si>
    <t>20,0</t>
  </si>
  <si>
    <t>111040002</t>
  </si>
  <si>
    <t>111040003</t>
  </si>
  <si>
    <t>111040004</t>
  </si>
  <si>
    <t>111040005</t>
  </si>
  <si>
    <t>111040006</t>
  </si>
  <si>
    <t>111040007</t>
  </si>
  <si>
    <t>111040008</t>
  </si>
  <si>
    <t>111040009</t>
  </si>
  <si>
    <t>Балансир одинарный</t>
  </si>
  <si>
    <t>111040010, 111040013</t>
  </si>
  <si>
    <t>15,0</t>
  </si>
  <si>
    <t>11,0</t>
  </si>
  <si>
    <t>6,0</t>
  </si>
  <si>
    <t>Шкаф-ШАМ 11</t>
  </si>
  <si>
    <t>11010600063-64</t>
  </si>
  <si>
    <t>12,75</t>
  </si>
  <si>
    <t>2015</t>
  </si>
  <si>
    <t>01.01.2015</t>
  </si>
  <si>
    <t>Шкаф-SL-65T</t>
  </si>
  <si>
    <t>11010600065</t>
  </si>
  <si>
    <t>Шкаф кассира AMB</t>
  </si>
  <si>
    <t>3,5</t>
  </si>
  <si>
    <t>11010600066-67</t>
  </si>
  <si>
    <t>Мяч волейбольный</t>
  </si>
  <si>
    <t>Mikasa</t>
  </si>
  <si>
    <t>11010600070-71</t>
  </si>
  <si>
    <t>6,5</t>
  </si>
  <si>
    <t>Секундомер</t>
  </si>
  <si>
    <t>011010600071</t>
  </si>
  <si>
    <t>Сетка волейбольная</t>
  </si>
  <si>
    <t>11010600072</t>
  </si>
  <si>
    <t>Стрелы деревянные</t>
  </si>
  <si>
    <t>11010600073-74</t>
  </si>
  <si>
    <t>Лук бурятский</t>
  </si>
  <si>
    <t>11010600075</t>
  </si>
  <si>
    <t>Щит для стрельбы из лука</t>
  </si>
  <si>
    <t>9,8</t>
  </si>
  <si>
    <t>11010600076</t>
  </si>
  <si>
    <t>Лук Олимпик</t>
  </si>
  <si>
    <t>11010600080-81</t>
  </si>
  <si>
    <t>14,0</t>
  </si>
  <si>
    <t>Прицел для лука</t>
  </si>
  <si>
    <t>11010600083-84</t>
  </si>
  <si>
    <t>Полочка для лука</t>
  </si>
  <si>
    <t>110106000084,11010600085</t>
  </si>
  <si>
    <t>Крага</t>
  </si>
  <si>
    <t>11010600098-99</t>
  </si>
  <si>
    <t>Чехол для лука</t>
  </si>
  <si>
    <t>110106000100-101</t>
  </si>
  <si>
    <t>Колчан для стрел</t>
  </si>
  <si>
    <t>2,1</t>
  </si>
  <si>
    <t>110106000102-103</t>
  </si>
  <si>
    <t>Выниматель</t>
  </si>
  <si>
    <t>110106000104-105</t>
  </si>
  <si>
    <t>Напальчник</t>
  </si>
  <si>
    <t>110106000108-109</t>
  </si>
  <si>
    <t>Мишень</t>
  </si>
  <si>
    <t>110106000106</t>
  </si>
  <si>
    <t>3,0</t>
  </si>
  <si>
    <t>1,6</t>
  </si>
  <si>
    <t>Кресло кожанное</t>
  </si>
  <si>
    <t>0110106000108</t>
  </si>
  <si>
    <t>Стол раздвижной</t>
  </si>
  <si>
    <t>111040039-43</t>
  </si>
  <si>
    <t>Профлист С-21</t>
  </si>
  <si>
    <t>17,9</t>
  </si>
  <si>
    <t>П 101 Полка угловая</t>
  </si>
  <si>
    <t>111040024</t>
  </si>
  <si>
    <t>МШУ ИНТЕРЕСКОЛ 230/2300</t>
  </si>
  <si>
    <t>27.01.2017</t>
  </si>
  <si>
    <t>6,9</t>
  </si>
  <si>
    <t>111040025</t>
  </si>
  <si>
    <t>111040034</t>
  </si>
  <si>
    <t>Станок</t>
  </si>
  <si>
    <t>Бензопила MS 180 STIHL</t>
  </si>
  <si>
    <t>09.01.2017</t>
  </si>
  <si>
    <t>111040035</t>
  </si>
  <si>
    <t>111040036</t>
  </si>
  <si>
    <t>111040037</t>
  </si>
  <si>
    <t>19,8</t>
  </si>
  <si>
    <t>13,5</t>
  </si>
  <si>
    <t>11,9</t>
  </si>
  <si>
    <t>111040038</t>
  </si>
  <si>
    <t>111040021</t>
  </si>
  <si>
    <t>Стол рабочий руководителя №1</t>
  </si>
  <si>
    <t>Стол рабочий руководителя №2</t>
  </si>
  <si>
    <t>3,7</t>
  </si>
  <si>
    <t>111040022</t>
  </si>
  <si>
    <t>ВМШ 107 Шкаф плательный</t>
  </si>
  <si>
    <t>4,3</t>
  </si>
  <si>
    <t>111040023</t>
  </si>
  <si>
    <t>ВМШ 107 Шкаф плательный ЛДСП</t>
  </si>
  <si>
    <t>7,7</t>
  </si>
  <si>
    <t>111040026-27</t>
  </si>
  <si>
    <t>СМ 105 Стол писменный</t>
  </si>
  <si>
    <t>2,8</t>
  </si>
  <si>
    <t>СМ 110 Стол эргономичный</t>
  </si>
  <si>
    <t>111040028-29</t>
  </si>
  <si>
    <t>4,6</t>
  </si>
  <si>
    <t>П 102 Полка под системный  блок</t>
  </si>
  <si>
    <t>111040030-31</t>
  </si>
  <si>
    <t>ТМ 101 Тумба выкатная</t>
  </si>
  <si>
    <t>111040032-33</t>
  </si>
  <si>
    <t>5,3</t>
  </si>
  <si>
    <t>Сварочный инвератор САИ</t>
  </si>
  <si>
    <t>Дрель аккумуляторная</t>
  </si>
  <si>
    <t>5,7</t>
  </si>
  <si>
    <t>Электростанция бензиновая</t>
  </si>
  <si>
    <t>16.03.2018</t>
  </si>
  <si>
    <t>32,3</t>
  </si>
  <si>
    <t>111040090</t>
  </si>
  <si>
    <t>Ворота футбольные металлические</t>
  </si>
  <si>
    <t>16.06.2017</t>
  </si>
  <si>
    <t>49,0</t>
  </si>
  <si>
    <t>111040076-77</t>
  </si>
  <si>
    <t>Сетка для футбольных ворот</t>
  </si>
  <si>
    <t>111040078-79</t>
  </si>
  <si>
    <t>Волейбольная сетка</t>
  </si>
  <si>
    <t>18.07.2018</t>
  </si>
  <si>
    <t>1110400108</t>
  </si>
  <si>
    <t>Спортивный комплекс со стенкой для качания пресса</t>
  </si>
  <si>
    <t>40,0</t>
  </si>
  <si>
    <t>1110400113</t>
  </si>
  <si>
    <t>Турник двухуровневый</t>
  </si>
  <si>
    <t>1110400114</t>
  </si>
  <si>
    <t>1110400115</t>
  </si>
  <si>
    <t>1110400116</t>
  </si>
  <si>
    <t>1110400117</t>
  </si>
  <si>
    <t>1110400118</t>
  </si>
  <si>
    <t>1110400119</t>
  </si>
  <si>
    <t>1110400120</t>
  </si>
  <si>
    <t>1110400121</t>
  </si>
  <si>
    <t>1110400122</t>
  </si>
  <si>
    <t>1110400123</t>
  </si>
  <si>
    <t>1110400124</t>
  </si>
  <si>
    <t>Турник гимнастический</t>
  </si>
  <si>
    <t>10,0</t>
  </si>
  <si>
    <t>21,0</t>
  </si>
  <si>
    <t>16,9</t>
  </si>
  <si>
    <t>Рукоход спиральный</t>
  </si>
  <si>
    <t>Брусья двухуровневые</t>
  </si>
  <si>
    <t>Скамья для отжимания</t>
  </si>
  <si>
    <t xml:space="preserve">Скамья </t>
  </si>
  <si>
    <t>Тренажер "Велосипед"</t>
  </si>
  <si>
    <t>Тренажер "Лыжник"</t>
  </si>
  <si>
    <t>Тренажер "Шаговый"</t>
  </si>
  <si>
    <t>Тренажер "Жим от груди"</t>
  </si>
  <si>
    <t>Тренажер для качания пресса</t>
  </si>
  <si>
    <t>Качели -одинарные</t>
  </si>
  <si>
    <t>Качалка -балансир</t>
  </si>
  <si>
    <t>Шведская стенка с турником</t>
  </si>
  <si>
    <t>Лавочка</t>
  </si>
  <si>
    <t>Батскетбольный щит</t>
  </si>
  <si>
    <t>4,0</t>
  </si>
  <si>
    <t>22,00</t>
  </si>
  <si>
    <t>111040099</t>
  </si>
  <si>
    <t>111040100</t>
  </si>
  <si>
    <t>111040102</t>
  </si>
  <si>
    <t>111040103</t>
  </si>
  <si>
    <t>111040104</t>
  </si>
  <si>
    <t>111040105</t>
  </si>
  <si>
    <t>111040106</t>
  </si>
  <si>
    <t>111040107</t>
  </si>
  <si>
    <t>111040108</t>
  </si>
  <si>
    <t>111040109-110</t>
  </si>
  <si>
    <t>111040111-112</t>
  </si>
  <si>
    <t>625,4</t>
  </si>
  <si>
    <t xml:space="preserve">Приложение №1 к Решению Думы МО
 "Майск " от 22.11.2018 г. №14 
</t>
  </si>
  <si>
    <t xml:space="preserve">Приложение №1 к Решению Думы МО
 "Майск "  от 22.11.2018г. №14
</t>
  </si>
  <si>
    <r>
      <t xml:space="preserve">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Реестр муниципальной собственности муниципального образования "Майск" на 01 Ноября 2018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</si>
</sst>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Arial Cyr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</cellStyleXfs>
  <cellXfs count="29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/>
    <xf numFmtId="0" fontId="15" fillId="0" borderId="0" xfId="2" applyFont="1" applyAlignment="1">
      <alignment horizontal="left" vertical="center" indent="15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Border="1"/>
    <xf numFmtId="2" fontId="0" fillId="0" borderId="0" xfId="0" applyNumberFormat="1" applyFill="1" applyBorder="1"/>
    <xf numFmtId="2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right" vertical="center" wrapText="1"/>
    </xf>
    <xf numFmtId="0" fontId="17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vertical="center" wrapText="1"/>
    </xf>
    <xf numFmtId="0" fontId="16" fillId="0" borderId="0" xfId="2" applyFont="1" applyBorder="1" applyAlignment="1">
      <alignment horizontal="center" vertical="center" wrapText="1"/>
    </xf>
    <xf numFmtId="0" fontId="15" fillId="0" borderId="5" xfId="2" applyFont="1" applyBorder="1" applyAlignment="1">
      <alignment vertical="center" wrapText="1"/>
    </xf>
    <xf numFmtId="0" fontId="16" fillId="0" borderId="5" xfId="2" applyFont="1" applyBorder="1" applyAlignment="1">
      <alignment horizontal="right" vertical="center" wrapText="1"/>
    </xf>
    <xf numFmtId="0" fontId="17" fillId="0" borderId="5" xfId="2" applyFont="1" applyBorder="1" applyAlignment="1">
      <alignment vertical="center" wrapText="1"/>
    </xf>
    <xf numFmtId="0" fontId="17" fillId="0" borderId="5" xfId="2" applyFont="1" applyBorder="1" applyAlignment="1">
      <alignment horizontal="center" vertical="center" wrapText="1"/>
    </xf>
    <xf numFmtId="0" fontId="16" fillId="0" borderId="5" xfId="2" applyFont="1" applyBorder="1" applyAlignment="1">
      <alignment vertical="center" wrapText="1"/>
    </xf>
    <xf numFmtId="0" fontId="16" fillId="0" borderId="5" xfId="2" applyFont="1" applyBorder="1" applyAlignment="1">
      <alignment horizontal="center" vertical="center" wrapText="1"/>
    </xf>
    <xf numFmtId="0" fontId="3" fillId="0" borderId="5" xfId="0" applyFont="1" applyBorder="1"/>
    <xf numFmtId="0" fontId="25" fillId="0" borderId="5" xfId="2" applyFont="1" applyBorder="1" applyAlignment="1">
      <alignment horizontal="center" vertical="center"/>
    </xf>
    <xf numFmtId="0" fontId="26" fillId="0" borderId="5" xfId="2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5" xfId="0" applyFont="1" applyBorder="1"/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49" fontId="4" fillId="2" borderId="0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 wrapText="1"/>
    </xf>
    <xf numFmtId="2" fontId="18" fillId="2" borderId="5" xfId="0" applyNumberFormat="1" applyFont="1" applyFill="1" applyBorder="1" applyAlignment="1">
      <alignment horizontal="right" vertical="center"/>
    </xf>
    <xf numFmtId="2" fontId="18" fillId="2" borderId="6" xfId="0" applyNumberFormat="1" applyFont="1" applyFill="1" applyBorder="1" applyAlignment="1">
      <alignment horizontal="right" vertical="center"/>
    </xf>
    <xf numFmtId="2" fontId="18" fillId="2" borderId="6" xfId="0" applyNumberFormat="1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/>
    <xf numFmtId="0" fontId="10" fillId="2" borderId="5" xfId="0" applyFont="1" applyFill="1" applyBorder="1"/>
    <xf numFmtId="2" fontId="10" fillId="2" borderId="5" xfId="0" applyNumberFormat="1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18" fillId="2" borderId="5" xfId="2" applyFont="1" applyFill="1" applyBorder="1" applyAlignment="1">
      <alignment vertical="center" wrapText="1"/>
    </xf>
    <xf numFmtId="0" fontId="18" fillId="2" borderId="5" xfId="2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vertical="center" wrapText="1"/>
    </xf>
    <xf numFmtId="0" fontId="18" fillId="2" borderId="0" xfId="2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left" vertical="center" wrapText="1"/>
    </xf>
    <xf numFmtId="0" fontId="31" fillId="2" borderId="5" xfId="2" applyFont="1" applyFill="1" applyBorder="1" applyAlignment="1">
      <alignment vertical="center" wrapText="1"/>
    </xf>
    <xf numFmtId="0" fontId="31" fillId="2" borderId="5" xfId="2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14" fontId="3" fillId="2" borderId="5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18" fillId="2" borderId="3" xfId="2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8" fillId="2" borderId="5" xfId="2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18" fillId="2" borderId="3" xfId="2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vertical="center" wrapText="1"/>
    </xf>
    <xf numFmtId="14" fontId="18" fillId="2" borderId="5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18" fillId="2" borderId="3" xfId="2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5" fillId="2" borderId="3" xfId="3" applyFont="1" applyFill="1" applyBorder="1" applyAlignment="1">
      <alignment horizontal="left" vertical="center" wrapText="1"/>
    </xf>
    <xf numFmtId="9" fontId="3" fillId="2" borderId="3" xfId="3" applyFont="1" applyFill="1" applyBorder="1" applyAlignment="1">
      <alignment vertical="center" wrapText="1"/>
    </xf>
    <xf numFmtId="9" fontId="18" fillId="2" borderId="3" xfId="3" applyFont="1" applyFill="1" applyBorder="1" applyAlignment="1">
      <alignment vertical="center" wrapText="1"/>
    </xf>
    <xf numFmtId="9" fontId="3" fillId="2" borderId="12" xfId="3" applyFont="1" applyFill="1" applyBorder="1" applyAlignment="1">
      <alignment horizontal="center" vertical="center" wrapText="1"/>
    </xf>
    <xf numFmtId="9" fontId="3" fillId="2" borderId="3" xfId="3" applyFont="1" applyFill="1" applyBorder="1" applyAlignment="1">
      <alignment horizontal="center" vertical="center" wrapText="1"/>
    </xf>
    <xf numFmtId="9" fontId="4" fillId="2" borderId="3" xfId="3" applyFont="1" applyFill="1" applyBorder="1" applyAlignment="1">
      <alignment horizontal="center" vertical="center" wrapText="1"/>
    </xf>
    <xf numFmtId="9" fontId="4" fillId="2" borderId="3" xfId="3" applyFont="1" applyFill="1" applyBorder="1" applyAlignment="1">
      <alignment vertical="center" wrapText="1"/>
    </xf>
    <xf numFmtId="9" fontId="4" fillId="2" borderId="5" xfId="3" applyFont="1" applyFill="1" applyBorder="1" applyAlignment="1">
      <alignment vertical="center" wrapText="1"/>
    </xf>
    <xf numFmtId="9" fontId="3" fillId="0" borderId="0" xfId="3" applyFont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46" fontId="4" fillId="2" borderId="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/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29" fillId="0" borderId="5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7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27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0" fontId="30" fillId="0" borderId="10" xfId="0" applyFont="1" applyBorder="1" applyAlignment="1"/>
    <xf numFmtId="0" fontId="0" fillId="0" borderId="0" xfId="0" applyAlignment="1">
      <alignment wrapText="1" shrinkToFit="1"/>
    </xf>
    <xf numFmtId="49" fontId="23" fillId="0" borderId="0" xfId="0" applyNumberFormat="1" applyFont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7" fillId="0" borderId="3" xfId="0" applyNumberFormat="1" applyFont="1" applyBorder="1" applyAlignment="1">
      <alignment horizontal="right" vertical="center" wrapText="1"/>
    </xf>
    <xf numFmtId="49" fontId="27" fillId="0" borderId="4" xfId="0" applyNumberFormat="1" applyFont="1" applyBorder="1" applyAlignment="1">
      <alignment horizontal="right" vertical="center" wrapText="1"/>
    </xf>
    <xf numFmtId="0" fontId="30" fillId="0" borderId="5" xfId="0" applyFont="1" applyBorder="1" applyAlignment="1"/>
    <xf numFmtId="0" fontId="30" fillId="0" borderId="4" xfId="0" applyFont="1" applyBorder="1" applyAlignment="1"/>
    <xf numFmtId="0" fontId="13" fillId="0" borderId="0" xfId="0" applyFont="1" applyBorder="1" applyAlignment="1">
      <alignment horizontal="center" vertical="top" wrapText="1"/>
    </xf>
    <xf numFmtId="0" fontId="32" fillId="0" borderId="0" xfId="2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2455"/>
  <sheetViews>
    <sheetView tabSelected="1" topLeftCell="E179" zoomScale="115" zoomScaleNormal="115" workbookViewId="0">
      <selection activeCell="G185" sqref="G185"/>
    </sheetView>
  </sheetViews>
  <sheetFormatPr defaultColWidth="9.140625" defaultRowHeight="12.75" x14ac:dyDescent="0.2"/>
  <cols>
    <col min="1" max="1" width="4.28515625" style="29" customWidth="1"/>
    <col min="2" max="2" width="18.7109375" style="1" customWidth="1"/>
    <col min="3" max="3" width="26.42578125" style="1" customWidth="1"/>
    <col min="4" max="4" width="10.42578125" style="12" customWidth="1"/>
    <col min="5" max="5" width="19.42578125" style="1" customWidth="1"/>
    <col min="6" max="6" width="12.140625" style="1" customWidth="1"/>
    <col min="7" max="8" width="11.85546875" style="1" customWidth="1"/>
    <col min="9" max="9" width="12.42578125" style="1" customWidth="1"/>
    <col min="10" max="10" width="7.140625" style="1" customWidth="1"/>
    <col min="11" max="11" width="10.85546875" style="1" customWidth="1"/>
    <col min="12" max="12" width="10.5703125" style="1" customWidth="1"/>
    <col min="13" max="13" width="21.28515625" style="1" customWidth="1"/>
    <col min="14" max="14" width="9.28515625" style="1" customWidth="1"/>
    <col min="15" max="15" width="15.140625" style="1" customWidth="1"/>
    <col min="16" max="16" width="18" style="1" customWidth="1"/>
    <col min="17" max="17" width="19.140625" style="1" customWidth="1"/>
    <col min="18" max="18" width="17.5703125" style="1" customWidth="1"/>
    <col min="19" max="16384" width="9.140625" style="1"/>
  </cols>
  <sheetData>
    <row r="1" spans="1:16" s="219" customFormat="1" x14ac:dyDescent="0.2">
      <c r="A1" s="29"/>
      <c r="D1" s="12"/>
      <c r="N1" s="248" t="s">
        <v>1785</v>
      </c>
      <c r="O1" s="249"/>
      <c r="P1" s="249"/>
    </row>
    <row r="2" spans="1:16" s="219" customFormat="1" x14ac:dyDescent="0.2">
      <c r="A2" s="29"/>
      <c r="D2" s="12"/>
      <c r="N2" s="249"/>
      <c r="O2" s="249"/>
      <c r="P2" s="249"/>
    </row>
    <row r="3" spans="1:16" s="219" customFormat="1" x14ac:dyDescent="0.2">
      <c r="A3" s="29"/>
      <c r="D3" s="12"/>
      <c r="N3" s="249"/>
      <c r="O3" s="249"/>
      <c r="P3" s="249"/>
    </row>
    <row r="4" spans="1:16" s="219" customFormat="1" x14ac:dyDescent="0.2">
      <c r="A4" s="29"/>
      <c r="D4" s="12"/>
      <c r="N4" s="249"/>
      <c r="O4" s="249"/>
      <c r="P4" s="249"/>
    </row>
    <row r="5" spans="1:16" ht="30" customHeight="1" x14ac:dyDescent="0.2">
      <c r="B5" s="248" t="s">
        <v>1787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6" x14ac:dyDescent="0.2">
      <c r="C6" s="42"/>
      <c r="D6" s="42"/>
      <c r="E6" s="42"/>
      <c r="F6" s="42"/>
      <c r="G6" s="42"/>
      <c r="H6" s="42"/>
      <c r="I6" s="42"/>
      <c r="J6" s="42"/>
      <c r="K6" s="42"/>
    </row>
    <row r="7" spans="1:16" ht="18" x14ac:dyDescent="0.2">
      <c r="C7" s="254" t="s">
        <v>467</v>
      </c>
      <c r="D7" s="255"/>
      <c r="E7" s="255"/>
      <c r="F7" s="255"/>
      <c r="G7" s="255"/>
      <c r="H7" s="255"/>
      <c r="I7" s="255"/>
      <c r="J7" s="255"/>
    </row>
    <row r="8" spans="1:16" s="15" customFormat="1" ht="21" customHeight="1" x14ac:dyDescent="0.2">
      <c r="A8" s="257"/>
      <c r="B8" s="257"/>
      <c r="C8" s="257"/>
      <c r="D8" s="257"/>
      <c r="E8" s="257"/>
      <c r="F8" s="257"/>
      <c r="G8" s="257"/>
      <c r="H8" s="257"/>
      <c r="I8" s="257"/>
    </row>
    <row r="9" spans="1:16" s="15" customFormat="1" ht="25.5" customHeight="1" x14ac:dyDescent="0.2">
      <c r="A9" s="260" t="s">
        <v>1451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</row>
    <row r="10" spans="1:16" s="15" customFormat="1" ht="22.5" customHeight="1" x14ac:dyDescent="0.2">
      <c r="A10" s="262" t="s">
        <v>1452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</row>
    <row r="11" spans="1:16" s="15" customFormat="1" ht="22.5" customHeight="1" x14ac:dyDescent="0.2">
      <c r="A11" s="262" t="s">
        <v>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</row>
    <row r="12" spans="1:16" ht="175.5" x14ac:dyDescent="0.2">
      <c r="A12" s="83" t="s">
        <v>0</v>
      </c>
      <c r="B12" s="84" t="s">
        <v>2</v>
      </c>
      <c r="C12" s="84" t="s">
        <v>3</v>
      </c>
      <c r="D12" s="84" t="s">
        <v>468</v>
      </c>
      <c r="E12" s="84" t="s">
        <v>469</v>
      </c>
      <c r="F12" s="84" t="s">
        <v>188</v>
      </c>
      <c r="G12" s="84" t="s">
        <v>445</v>
      </c>
      <c r="H12" s="84" t="s">
        <v>191</v>
      </c>
      <c r="I12" s="84" t="s">
        <v>472</v>
      </c>
      <c r="J12" s="84" t="s">
        <v>1512</v>
      </c>
      <c r="K12" s="84" t="s">
        <v>190</v>
      </c>
      <c r="L12" s="84" t="s">
        <v>128</v>
      </c>
      <c r="M12" s="84" t="s">
        <v>422</v>
      </c>
      <c r="N12" s="84" t="s">
        <v>235</v>
      </c>
      <c r="O12" s="85" t="s">
        <v>282</v>
      </c>
      <c r="P12" s="85" t="s">
        <v>283</v>
      </c>
    </row>
    <row r="13" spans="1:16" s="17" customFormat="1" ht="11.25" x14ac:dyDescent="0.2">
      <c r="A13" s="86">
        <v>1</v>
      </c>
      <c r="B13" s="87">
        <v>2</v>
      </c>
      <c r="C13" s="86">
        <v>3</v>
      </c>
      <c r="D13" s="87">
        <v>4</v>
      </c>
      <c r="E13" s="86">
        <v>5</v>
      </c>
      <c r="F13" s="87">
        <v>6</v>
      </c>
      <c r="G13" s="86">
        <v>7</v>
      </c>
      <c r="H13" s="87">
        <v>8</v>
      </c>
      <c r="I13" s="86">
        <v>9</v>
      </c>
      <c r="J13" s="87">
        <v>10</v>
      </c>
      <c r="K13" s="86">
        <v>11</v>
      </c>
      <c r="L13" s="87">
        <v>12</v>
      </c>
      <c r="M13" s="86">
        <v>13</v>
      </c>
      <c r="N13" s="87">
        <v>14</v>
      </c>
      <c r="O13" s="86">
        <v>15</v>
      </c>
      <c r="P13" s="87">
        <v>16</v>
      </c>
    </row>
    <row r="14" spans="1:16" ht="78.75" x14ac:dyDescent="0.2">
      <c r="A14" s="88">
        <v>1</v>
      </c>
      <c r="B14" s="89" t="s">
        <v>42</v>
      </c>
      <c r="C14" s="90" t="s">
        <v>40</v>
      </c>
      <c r="D14" s="91" t="s">
        <v>43</v>
      </c>
      <c r="E14" s="91"/>
      <c r="F14" s="14">
        <v>144</v>
      </c>
      <c r="G14" s="14"/>
      <c r="H14" s="14">
        <v>73</v>
      </c>
      <c r="I14" s="14">
        <v>30.6</v>
      </c>
      <c r="J14" s="14">
        <f>H14-I14</f>
        <v>42.4</v>
      </c>
      <c r="K14" s="88" t="s">
        <v>47</v>
      </c>
      <c r="L14" s="89">
        <v>11011200001</v>
      </c>
      <c r="M14" s="90" t="s">
        <v>425</v>
      </c>
      <c r="N14" s="90"/>
      <c r="O14" s="87" t="s">
        <v>306</v>
      </c>
      <c r="P14" s="87"/>
    </row>
    <row r="15" spans="1:16" ht="43.5" customHeight="1" x14ac:dyDescent="0.2">
      <c r="A15" s="88">
        <v>2</v>
      </c>
      <c r="B15" s="89" t="s">
        <v>130</v>
      </c>
      <c r="C15" s="90" t="s">
        <v>234</v>
      </c>
      <c r="D15" s="91" t="s">
        <v>44</v>
      </c>
      <c r="E15" s="91"/>
      <c r="F15" s="14">
        <v>16</v>
      </c>
      <c r="G15" s="14"/>
      <c r="H15" s="14">
        <v>182.4</v>
      </c>
      <c r="I15" s="14">
        <v>117.4</v>
      </c>
      <c r="J15" s="14">
        <f t="shared" ref="J15:J32" si="0">H15-I15</f>
        <v>65</v>
      </c>
      <c r="K15" s="88" t="s">
        <v>47</v>
      </c>
      <c r="L15" s="89">
        <v>11011300002</v>
      </c>
      <c r="M15" s="90" t="s">
        <v>425</v>
      </c>
      <c r="N15" s="90"/>
      <c r="O15" s="87" t="s">
        <v>306</v>
      </c>
      <c r="P15" s="87"/>
    </row>
    <row r="16" spans="1:16" ht="33.75" customHeight="1" x14ac:dyDescent="0.2">
      <c r="A16" s="88">
        <v>3</v>
      </c>
      <c r="B16" s="89" t="s">
        <v>130</v>
      </c>
      <c r="C16" s="90" t="s">
        <v>399</v>
      </c>
      <c r="D16" s="91">
        <v>2014</v>
      </c>
      <c r="E16" s="91"/>
      <c r="F16" s="14">
        <v>12.7</v>
      </c>
      <c r="G16" s="14"/>
      <c r="H16" s="14">
        <v>3.5</v>
      </c>
      <c r="I16" s="14">
        <v>3.5</v>
      </c>
      <c r="J16" s="14">
        <f t="shared" si="0"/>
        <v>0</v>
      </c>
      <c r="K16" s="88" t="s">
        <v>47</v>
      </c>
      <c r="L16" s="89">
        <v>11011300003</v>
      </c>
      <c r="M16" s="90" t="s">
        <v>423</v>
      </c>
      <c r="N16" s="90" t="s">
        <v>396</v>
      </c>
      <c r="O16" s="87" t="s">
        <v>390</v>
      </c>
      <c r="P16" s="87" t="s">
        <v>397</v>
      </c>
    </row>
    <row r="17" spans="1:72" ht="33.75" customHeight="1" x14ac:dyDescent="0.2">
      <c r="A17" s="88">
        <v>4</v>
      </c>
      <c r="B17" s="89" t="s">
        <v>130</v>
      </c>
      <c r="C17" s="90" t="s">
        <v>1484</v>
      </c>
      <c r="D17" s="91" t="s">
        <v>45</v>
      </c>
      <c r="E17" s="91"/>
      <c r="F17" s="14">
        <v>16</v>
      </c>
      <c r="G17" s="14"/>
      <c r="H17" s="14">
        <v>2.9</v>
      </c>
      <c r="I17" s="14">
        <v>2.9</v>
      </c>
      <c r="J17" s="14">
        <f t="shared" si="0"/>
        <v>0</v>
      </c>
      <c r="K17" s="88" t="s">
        <v>47</v>
      </c>
      <c r="L17" s="89">
        <v>11011300004</v>
      </c>
      <c r="M17" s="90" t="s">
        <v>425</v>
      </c>
      <c r="N17" s="90"/>
      <c r="O17" s="87" t="s">
        <v>390</v>
      </c>
      <c r="P17" s="87"/>
    </row>
    <row r="18" spans="1:72" ht="33.75" customHeight="1" x14ac:dyDescent="0.2">
      <c r="A18" s="88">
        <v>5</v>
      </c>
      <c r="B18" s="89" t="s">
        <v>130</v>
      </c>
      <c r="C18" s="90" t="s">
        <v>233</v>
      </c>
      <c r="D18" s="91" t="s">
        <v>46</v>
      </c>
      <c r="E18" s="91"/>
      <c r="F18" s="14">
        <v>16</v>
      </c>
      <c r="G18" s="14"/>
      <c r="H18" s="14">
        <v>60.8</v>
      </c>
      <c r="I18" s="14">
        <v>22.8</v>
      </c>
      <c r="J18" s="14">
        <f t="shared" si="0"/>
        <v>38</v>
      </c>
      <c r="K18" s="88" t="s">
        <v>47</v>
      </c>
      <c r="L18" s="89">
        <v>11011300005</v>
      </c>
      <c r="M18" s="90" t="s">
        <v>425</v>
      </c>
      <c r="N18" s="90"/>
      <c r="O18" s="87" t="s">
        <v>390</v>
      </c>
      <c r="P18" s="87"/>
    </row>
    <row r="19" spans="1:72" ht="33.75" x14ac:dyDescent="0.2">
      <c r="A19" s="88">
        <v>6</v>
      </c>
      <c r="B19" s="89" t="s">
        <v>187</v>
      </c>
      <c r="C19" s="90" t="s">
        <v>232</v>
      </c>
      <c r="D19" s="91" t="s">
        <v>93</v>
      </c>
      <c r="E19" s="91"/>
      <c r="F19" s="14">
        <v>24</v>
      </c>
      <c r="G19" s="92"/>
      <c r="H19" s="14">
        <v>61</v>
      </c>
      <c r="I19" s="14">
        <v>18.899999999999999</v>
      </c>
      <c r="J19" s="14">
        <f t="shared" si="0"/>
        <v>42.1</v>
      </c>
      <c r="K19" s="88" t="s">
        <v>47</v>
      </c>
      <c r="L19" s="89">
        <v>11011300006</v>
      </c>
      <c r="M19" s="90" t="s">
        <v>425</v>
      </c>
      <c r="N19" s="90"/>
      <c r="O19" s="87" t="s">
        <v>390</v>
      </c>
      <c r="P19" s="87"/>
    </row>
    <row r="20" spans="1:72" ht="38.25" x14ac:dyDescent="0.2">
      <c r="A20" s="88">
        <v>7</v>
      </c>
      <c r="B20" s="89" t="s">
        <v>130</v>
      </c>
      <c r="C20" s="90" t="s">
        <v>94</v>
      </c>
      <c r="D20" s="91">
        <v>2014</v>
      </c>
      <c r="E20" s="91"/>
      <c r="F20" s="14">
        <v>45.4</v>
      </c>
      <c r="G20" s="92"/>
      <c r="H20" s="14">
        <v>20</v>
      </c>
      <c r="I20" s="14">
        <v>20</v>
      </c>
      <c r="J20" s="14">
        <f t="shared" si="0"/>
        <v>0</v>
      </c>
      <c r="K20" s="88" t="s">
        <v>47</v>
      </c>
      <c r="L20" s="89">
        <v>11011300008</v>
      </c>
      <c r="M20" s="90" t="s">
        <v>423</v>
      </c>
      <c r="N20" s="90" t="s">
        <v>389</v>
      </c>
      <c r="O20" s="87" t="s">
        <v>390</v>
      </c>
      <c r="P20" s="87" t="s">
        <v>391</v>
      </c>
    </row>
    <row r="21" spans="1:72" ht="34.5" customHeight="1" x14ac:dyDescent="0.2">
      <c r="A21" s="88">
        <v>8</v>
      </c>
      <c r="B21" s="89" t="s">
        <v>231</v>
      </c>
      <c r="C21" s="90" t="s">
        <v>131</v>
      </c>
      <c r="D21" s="91" t="s">
        <v>129</v>
      </c>
      <c r="E21" s="91"/>
      <c r="F21" s="14"/>
      <c r="G21" s="92"/>
      <c r="H21" s="14"/>
      <c r="I21" s="14"/>
      <c r="J21" s="14">
        <f t="shared" si="0"/>
        <v>0</v>
      </c>
      <c r="K21" s="88" t="s">
        <v>47</v>
      </c>
      <c r="L21" s="89">
        <v>11011300011</v>
      </c>
      <c r="M21" s="90" t="s">
        <v>425</v>
      </c>
      <c r="N21" s="90"/>
      <c r="O21" s="87" t="s">
        <v>390</v>
      </c>
      <c r="P21" s="87"/>
    </row>
    <row r="22" spans="1:72" ht="51.75" customHeight="1" x14ac:dyDescent="0.2">
      <c r="A22" s="88">
        <v>10</v>
      </c>
      <c r="B22" s="89" t="s">
        <v>437</v>
      </c>
      <c r="C22" s="90" t="s">
        <v>440</v>
      </c>
      <c r="D22" s="170">
        <v>42343</v>
      </c>
      <c r="E22" s="91"/>
      <c r="F22" s="14">
        <v>157.80000000000001</v>
      </c>
      <c r="G22" s="92">
        <v>995391.35</v>
      </c>
      <c r="H22" s="14">
        <v>0</v>
      </c>
      <c r="I22" s="14"/>
      <c r="J22" s="14">
        <f t="shared" si="0"/>
        <v>0</v>
      </c>
      <c r="K22" s="88" t="s">
        <v>47</v>
      </c>
      <c r="L22" s="89"/>
      <c r="M22" s="90" t="s">
        <v>426</v>
      </c>
      <c r="N22" s="90" t="s">
        <v>417</v>
      </c>
      <c r="O22" s="87" t="s">
        <v>1253</v>
      </c>
      <c r="P22" s="87" t="s">
        <v>1252</v>
      </c>
    </row>
    <row r="23" spans="1:72" ht="51.75" customHeight="1" x14ac:dyDescent="0.2">
      <c r="A23" s="88">
        <v>11</v>
      </c>
      <c r="B23" s="89" t="s">
        <v>1190</v>
      </c>
      <c r="C23" s="90" t="s">
        <v>441</v>
      </c>
      <c r="D23" s="91">
        <v>2014</v>
      </c>
      <c r="E23" s="91"/>
      <c r="F23" s="14">
        <v>96.8</v>
      </c>
      <c r="G23" s="92">
        <v>610607.62</v>
      </c>
      <c r="H23" s="14"/>
      <c r="I23" s="14"/>
      <c r="J23" s="14">
        <f t="shared" si="0"/>
        <v>0</v>
      </c>
      <c r="K23" s="88" t="s">
        <v>47</v>
      </c>
      <c r="L23" s="89"/>
      <c r="M23" s="90" t="s">
        <v>426</v>
      </c>
      <c r="N23" s="90" t="s">
        <v>438</v>
      </c>
      <c r="O23" s="87" t="s">
        <v>390</v>
      </c>
      <c r="P23" s="87" t="s">
        <v>439</v>
      </c>
    </row>
    <row r="24" spans="1:72" s="194" customFormat="1" ht="27" customHeight="1" x14ac:dyDescent="0.2">
      <c r="A24" s="88">
        <v>12</v>
      </c>
      <c r="B24" s="182" t="s">
        <v>1191</v>
      </c>
      <c r="C24" s="184" t="s">
        <v>1192</v>
      </c>
      <c r="D24" s="183">
        <v>2014</v>
      </c>
      <c r="E24" s="183"/>
      <c r="F24" s="196"/>
      <c r="G24" s="197"/>
      <c r="H24" s="196">
        <v>98.7</v>
      </c>
      <c r="I24" s="196">
        <v>13.2</v>
      </c>
      <c r="J24" s="14">
        <f t="shared" si="0"/>
        <v>85.5</v>
      </c>
      <c r="K24" s="195" t="s">
        <v>47</v>
      </c>
      <c r="L24" s="182"/>
      <c r="M24" s="184" t="s">
        <v>426</v>
      </c>
      <c r="N24" s="184"/>
      <c r="O24" s="198" t="s">
        <v>1193</v>
      </c>
      <c r="P24" s="198"/>
    </row>
    <row r="25" spans="1:72" s="2" customFormat="1" ht="19.5" customHeight="1" x14ac:dyDescent="0.2">
      <c r="A25" s="88">
        <v>13</v>
      </c>
      <c r="B25" s="89" t="s">
        <v>1520</v>
      </c>
      <c r="C25" s="90" t="s">
        <v>1192</v>
      </c>
      <c r="D25" s="91">
        <v>2015</v>
      </c>
      <c r="E25" s="91"/>
      <c r="F25" s="14"/>
      <c r="G25" s="92"/>
      <c r="H25" s="14">
        <v>99</v>
      </c>
      <c r="I25" s="14">
        <v>13.2</v>
      </c>
      <c r="J25" s="14">
        <f t="shared" si="0"/>
        <v>85.8</v>
      </c>
      <c r="K25" s="88" t="s">
        <v>47</v>
      </c>
      <c r="L25" s="89"/>
      <c r="M25" s="90" t="s">
        <v>426</v>
      </c>
      <c r="N25" s="90"/>
      <c r="O25" s="87" t="s">
        <v>1193</v>
      </c>
      <c r="P25" s="8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224"/>
    </row>
    <row r="26" spans="1:72" s="3" customFormat="1" ht="19.5" customHeight="1" x14ac:dyDescent="0.2">
      <c r="A26" s="88">
        <v>14</v>
      </c>
      <c r="B26" s="89" t="s">
        <v>1520</v>
      </c>
      <c r="C26" s="90" t="s">
        <v>1192</v>
      </c>
      <c r="D26" s="230">
        <v>42912</v>
      </c>
      <c r="E26" s="183"/>
      <c r="F26" s="196"/>
      <c r="G26" s="197"/>
      <c r="H26" s="196">
        <v>90</v>
      </c>
      <c r="I26" s="196">
        <v>90</v>
      </c>
      <c r="J26" s="14">
        <f t="shared" si="0"/>
        <v>0</v>
      </c>
      <c r="K26" s="195" t="s">
        <v>47</v>
      </c>
      <c r="L26" s="182"/>
      <c r="M26" s="90" t="s">
        <v>426</v>
      </c>
      <c r="N26" s="184"/>
      <c r="O26" s="87" t="s">
        <v>1193</v>
      </c>
      <c r="P26" s="87"/>
    </row>
    <row r="27" spans="1:72" s="3" customFormat="1" ht="23.25" customHeight="1" x14ac:dyDescent="0.2">
      <c r="A27" s="88">
        <v>15</v>
      </c>
      <c r="B27" s="89" t="s">
        <v>1521</v>
      </c>
      <c r="C27" s="90" t="s">
        <v>1192</v>
      </c>
      <c r="D27" s="230">
        <v>42914</v>
      </c>
      <c r="E27" s="183"/>
      <c r="F27" s="196"/>
      <c r="G27" s="197"/>
      <c r="H27" s="196">
        <v>90</v>
      </c>
      <c r="I27" s="196">
        <v>90</v>
      </c>
      <c r="J27" s="14">
        <f t="shared" si="0"/>
        <v>0</v>
      </c>
      <c r="K27" s="88" t="s">
        <v>47</v>
      </c>
      <c r="L27" s="182"/>
      <c r="M27" s="90" t="s">
        <v>426</v>
      </c>
      <c r="N27" s="184"/>
      <c r="O27" s="87" t="s">
        <v>1193</v>
      </c>
      <c r="P27" s="87"/>
    </row>
    <row r="28" spans="1:72" s="3" customFormat="1" ht="29.25" customHeight="1" x14ac:dyDescent="0.2">
      <c r="A28" s="88">
        <v>16</v>
      </c>
      <c r="B28" s="182" t="s">
        <v>1194</v>
      </c>
      <c r="C28" s="184" t="s">
        <v>1192</v>
      </c>
      <c r="D28" s="183">
        <v>2015</v>
      </c>
      <c r="E28" s="183"/>
      <c r="F28" s="196"/>
      <c r="G28" s="197"/>
      <c r="H28" s="196">
        <v>66.8</v>
      </c>
      <c r="I28" s="196">
        <v>6.4</v>
      </c>
      <c r="J28" s="14">
        <f t="shared" si="0"/>
        <v>60.4</v>
      </c>
      <c r="K28" s="195" t="s">
        <v>47</v>
      </c>
      <c r="L28" s="182"/>
      <c r="M28" s="184" t="s">
        <v>426</v>
      </c>
      <c r="N28" s="184"/>
      <c r="O28" s="198" t="s">
        <v>1193</v>
      </c>
      <c r="P28" s="87"/>
    </row>
    <row r="29" spans="1:72" s="2" customFormat="1" ht="21.75" customHeight="1" x14ac:dyDescent="0.2">
      <c r="A29" s="88">
        <v>17</v>
      </c>
      <c r="B29" s="89" t="s">
        <v>1382</v>
      </c>
      <c r="C29" s="90" t="s">
        <v>1383</v>
      </c>
      <c r="D29" s="170">
        <v>42732</v>
      </c>
      <c r="E29" s="91"/>
      <c r="F29" s="14">
        <v>265</v>
      </c>
      <c r="G29" s="92">
        <v>965349.95</v>
      </c>
      <c r="H29" s="14"/>
      <c r="I29" s="14"/>
      <c r="J29" s="14">
        <f t="shared" si="0"/>
        <v>0</v>
      </c>
      <c r="K29" s="195" t="s">
        <v>47</v>
      </c>
      <c r="L29" s="89"/>
      <c r="M29" s="184" t="s">
        <v>426</v>
      </c>
      <c r="N29" s="90" t="s">
        <v>1385</v>
      </c>
      <c r="O29" s="87" t="s">
        <v>1386</v>
      </c>
      <c r="P29" s="87" t="s">
        <v>1387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224"/>
    </row>
    <row r="30" spans="1:72" s="2" customFormat="1" ht="19.5" customHeight="1" x14ac:dyDescent="0.2">
      <c r="A30" s="88">
        <v>18</v>
      </c>
      <c r="B30" s="89" t="s">
        <v>1382</v>
      </c>
      <c r="C30" s="90" t="s">
        <v>1384</v>
      </c>
      <c r="D30" s="170">
        <v>42732</v>
      </c>
      <c r="E30" s="91"/>
      <c r="F30" s="14">
        <v>249.6</v>
      </c>
      <c r="G30" s="92">
        <v>909250.37</v>
      </c>
      <c r="H30" s="14"/>
      <c r="I30" s="14"/>
      <c r="J30" s="14">
        <f t="shared" si="0"/>
        <v>0</v>
      </c>
      <c r="K30" s="195" t="s">
        <v>47</v>
      </c>
      <c r="L30" s="89"/>
      <c r="M30" s="184" t="s">
        <v>426</v>
      </c>
      <c r="N30" s="90" t="s">
        <v>1457</v>
      </c>
      <c r="O30" s="87" t="s">
        <v>1386</v>
      </c>
      <c r="P30" s="87" t="s">
        <v>1388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224"/>
    </row>
    <row r="31" spans="1:72" s="2" customFormat="1" ht="39" customHeight="1" x14ac:dyDescent="0.2">
      <c r="A31" s="88">
        <v>19</v>
      </c>
      <c r="B31" s="89" t="s">
        <v>1509</v>
      </c>
      <c r="C31" s="90" t="s">
        <v>1510</v>
      </c>
      <c r="D31" s="170" t="s">
        <v>1511</v>
      </c>
      <c r="E31" s="91"/>
      <c r="F31" s="14">
        <v>162.9</v>
      </c>
      <c r="G31" s="92"/>
      <c r="H31" s="14">
        <v>982.75900000000001</v>
      </c>
      <c r="I31" s="14">
        <v>359.3</v>
      </c>
      <c r="J31" s="14">
        <f t="shared" si="0"/>
        <v>623.45900000000006</v>
      </c>
      <c r="K31" s="195" t="s">
        <v>47</v>
      </c>
      <c r="L31" s="89"/>
      <c r="M31" s="184" t="s">
        <v>425</v>
      </c>
      <c r="N31" s="225" t="s">
        <v>1513</v>
      </c>
      <c r="O31" s="87" t="s">
        <v>1515</v>
      </c>
      <c r="P31" s="8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224"/>
    </row>
    <row r="32" spans="1:72" s="2" customFormat="1" ht="42" customHeight="1" x14ac:dyDescent="0.2">
      <c r="A32" s="88">
        <v>20</v>
      </c>
      <c r="B32" s="89" t="s">
        <v>1508</v>
      </c>
      <c r="C32" s="90" t="s">
        <v>1510</v>
      </c>
      <c r="D32" s="170" t="s">
        <v>1511</v>
      </c>
      <c r="E32" s="91"/>
      <c r="F32" s="14">
        <v>16.899999999999999</v>
      </c>
      <c r="G32" s="92"/>
      <c r="H32" s="14">
        <v>129.50899999999999</v>
      </c>
      <c r="I32" s="14">
        <v>59.1</v>
      </c>
      <c r="J32" s="14">
        <f t="shared" si="0"/>
        <v>70.408999999999992</v>
      </c>
      <c r="K32" s="195" t="s">
        <v>47</v>
      </c>
      <c r="L32" s="89"/>
      <c r="M32" s="184" t="s">
        <v>425</v>
      </c>
      <c r="N32" s="225" t="s">
        <v>1514</v>
      </c>
      <c r="O32" s="87" t="s">
        <v>1515</v>
      </c>
      <c r="P32" s="8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224"/>
    </row>
    <row r="33" spans="1:72" s="81" customFormat="1" ht="15.75" customHeight="1" x14ac:dyDescent="0.2">
      <c r="A33" s="226"/>
      <c r="B33" s="121" t="s">
        <v>1398</v>
      </c>
      <c r="C33" s="122"/>
      <c r="D33" s="227"/>
      <c r="E33" s="95">
        <f>SUM(E14:E30)</f>
        <v>0</v>
      </c>
      <c r="F33" s="95">
        <f>SUM(F14:F32)</f>
        <v>1223.1000000000001</v>
      </c>
      <c r="G33" s="95">
        <f t="shared" ref="G33:K33" si="1">SUM(G14:G32)</f>
        <v>3480599.29</v>
      </c>
      <c r="H33" s="95">
        <f>SUM(H14:H32)</f>
        <v>1960.3679999999999</v>
      </c>
      <c r="I33" s="95">
        <f t="shared" si="1"/>
        <v>847.30000000000007</v>
      </c>
      <c r="J33" s="95">
        <f t="shared" si="1"/>
        <v>1113.0680000000002</v>
      </c>
      <c r="K33" s="95">
        <f t="shared" si="1"/>
        <v>0</v>
      </c>
      <c r="L33" s="121"/>
      <c r="M33" s="122"/>
      <c r="N33" s="122"/>
      <c r="O33" s="228"/>
      <c r="P33" s="228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247"/>
    </row>
    <row r="34" spans="1:72" s="3" customFormat="1" ht="29.25" customHeight="1" x14ac:dyDescent="0.2">
      <c r="A34" s="96"/>
      <c r="B34" s="97"/>
      <c r="C34" s="104"/>
      <c r="D34" s="98"/>
      <c r="E34" s="98"/>
      <c r="F34" s="215"/>
      <c r="G34" s="119"/>
      <c r="H34" s="215"/>
      <c r="I34" s="215"/>
      <c r="J34" s="215"/>
      <c r="K34" s="96"/>
      <c r="L34" s="97"/>
      <c r="M34" s="104"/>
      <c r="N34" s="104"/>
      <c r="O34" s="59"/>
      <c r="P34" s="59"/>
    </row>
    <row r="36" spans="1:72" x14ac:dyDescent="0.2">
      <c r="A36" s="96"/>
      <c r="B36" s="97"/>
      <c r="C36" s="97"/>
      <c r="D36" s="98"/>
      <c r="E36" s="99"/>
      <c r="F36" s="99"/>
      <c r="G36" s="99"/>
      <c r="H36" s="96"/>
      <c r="I36" s="97"/>
      <c r="J36" s="97"/>
      <c r="K36" s="100"/>
      <c r="L36" s="100"/>
      <c r="M36" s="100"/>
      <c r="N36" s="100"/>
      <c r="O36" s="100"/>
      <c r="P36" s="100"/>
    </row>
    <row r="37" spans="1:72" x14ac:dyDescent="0.2">
      <c r="A37" s="96" t="s">
        <v>236</v>
      </c>
      <c r="B37" s="256" t="s">
        <v>237</v>
      </c>
      <c r="C37" s="251"/>
      <c r="D37" s="251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100"/>
      <c r="P37" s="100"/>
    </row>
    <row r="38" spans="1:72" hidden="1" x14ac:dyDescent="0.2">
      <c r="A38" s="96"/>
      <c r="B38" s="97"/>
      <c r="C38" s="97"/>
      <c r="D38" s="98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100"/>
      <c r="P38" s="100"/>
    </row>
    <row r="39" spans="1:72" hidden="1" x14ac:dyDescent="0.2">
      <c r="A39" s="96"/>
      <c r="B39" s="97"/>
      <c r="C39" s="97"/>
      <c r="D39" s="98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00"/>
      <c r="P39" s="100"/>
    </row>
    <row r="40" spans="1:72" hidden="1" x14ac:dyDescent="0.2">
      <c r="A40" s="101"/>
      <c r="B40" s="97"/>
      <c r="C40" s="102"/>
      <c r="D40" s="103"/>
      <c r="E40" s="102"/>
      <c r="F40" s="102"/>
      <c r="G40" s="102"/>
      <c r="H40" s="102"/>
      <c r="I40" s="102"/>
      <c r="J40" s="102"/>
      <c r="K40" s="102"/>
      <c r="L40" s="102"/>
      <c r="M40" s="104"/>
      <c r="N40" s="104"/>
      <c r="O40" s="100"/>
      <c r="P40" s="100"/>
    </row>
    <row r="41" spans="1:72" hidden="1" x14ac:dyDescent="0.2">
      <c r="A41" s="101"/>
      <c r="B41" s="102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4"/>
      <c r="N41" s="104"/>
      <c r="O41" s="100"/>
      <c r="P41" s="100"/>
    </row>
    <row r="42" spans="1:72" hidden="1" x14ac:dyDescent="0.2">
      <c r="A42" s="101"/>
      <c r="B42" s="102"/>
      <c r="C42" s="102"/>
      <c r="D42" s="103"/>
      <c r="E42" s="102"/>
      <c r="F42" s="102"/>
      <c r="G42" s="102"/>
      <c r="H42" s="102"/>
      <c r="I42" s="102"/>
      <c r="J42" s="102"/>
      <c r="K42" s="102"/>
      <c r="L42" s="102"/>
      <c r="M42" s="104"/>
      <c r="N42" s="104"/>
      <c r="O42" s="100"/>
      <c r="P42" s="100"/>
    </row>
    <row r="43" spans="1:72" hidden="1" x14ac:dyDescent="0.2">
      <c r="A43" s="101"/>
      <c r="B43" s="102"/>
      <c r="C43" s="102"/>
      <c r="D43" s="103"/>
      <c r="E43" s="102"/>
      <c r="F43" s="102"/>
      <c r="G43" s="102"/>
      <c r="H43" s="102"/>
      <c r="I43" s="102"/>
      <c r="J43" s="102"/>
      <c r="K43" s="102"/>
      <c r="L43" s="102"/>
      <c r="M43" s="104"/>
      <c r="N43" s="104"/>
      <c r="O43" s="100"/>
      <c r="P43" s="100"/>
    </row>
    <row r="44" spans="1:72" hidden="1" x14ac:dyDescent="0.2">
      <c r="A44" s="101"/>
      <c r="B44" s="102"/>
      <c r="C44" s="102"/>
      <c r="D44" s="103"/>
      <c r="E44" s="102"/>
      <c r="F44" s="102"/>
      <c r="G44" s="102"/>
      <c r="H44" s="102"/>
      <c r="I44" s="102"/>
      <c r="J44" s="102"/>
      <c r="K44" s="102"/>
      <c r="L44" s="102"/>
      <c r="M44" s="104"/>
      <c r="N44" s="104"/>
      <c r="O44" s="100"/>
      <c r="P44" s="100"/>
    </row>
    <row r="45" spans="1:72" hidden="1" x14ac:dyDescent="0.2">
      <c r="A45" s="105"/>
      <c r="B45" s="106"/>
      <c r="C45" s="106"/>
      <c r="D45" s="107"/>
      <c r="E45" s="106"/>
      <c r="F45" s="106"/>
      <c r="G45" s="106"/>
      <c r="H45" s="106"/>
      <c r="I45" s="106"/>
      <c r="J45" s="106"/>
      <c r="K45" s="106"/>
      <c r="L45" s="106"/>
      <c r="M45" s="108"/>
      <c r="N45" s="108"/>
      <c r="O45" s="100"/>
      <c r="P45" s="100"/>
    </row>
    <row r="46" spans="1:72" hidden="1" x14ac:dyDescent="0.2">
      <c r="A46" s="105"/>
      <c r="B46" s="106"/>
      <c r="C46" s="106"/>
      <c r="D46" s="107"/>
      <c r="E46" s="106"/>
      <c r="F46" s="106"/>
      <c r="G46" s="106"/>
      <c r="H46" s="106"/>
      <c r="I46" s="106"/>
      <c r="J46" s="106"/>
      <c r="K46" s="106"/>
      <c r="L46" s="106"/>
      <c r="M46" s="108"/>
      <c r="N46" s="108"/>
      <c r="O46" s="100"/>
      <c r="P46" s="100"/>
    </row>
    <row r="47" spans="1:72" hidden="1" x14ac:dyDescent="0.2">
      <c r="A47" s="105"/>
      <c r="B47" s="106"/>
      <c r="C47" s="106"/>
      <c r="D47" s="107"/>
      <c r="E47" s="106"/>
      <c r="F47" s="106"/>
      <c r="G47" s="106"/>
      <c r="H47" s="106"/>
      <c r="I47" s="106"/>
      <c r="J47" s="106"/>
      <c r="K47" s="106"/>
      <c r="L47" s="106"/>
      <c r="M47" s="108"/>
      <c r="N47" s="108"/>
      <c r="O47" s="100"/>
      <c r="P47" s="100"/>
    </row>
    <row r="48" spans="1:72" hidden="1" x14ac:dyDescent="0.2">
      <c r="A48" s="101"/>
      <c r="B48" s="102"/>
      <c r="C48" s="102"/>
      <c r="D48" s="103"/>
      <c r="E48" s="102"/>
      <c r="F48" s="102"/>
      <c r="G48" s="102"/>
      <c r="H48" s="102"/>
      <c r="I48" s="102"/>
      <c r="J48" s="102"/>
      <c r="K48" s="102"/>
      <c r="L48" s="102"/>
      <c r="M48" s="104"/>
      <c r="N48" s="104"/>
      <c r="O48" s="100"/>
      <c r="P48" s="100"/>
    </row>
    <row r="49" spans="1:19" hidden="1" x14ac:dyDescent="0.2">
      <c r="A49" s="101"/>
      <c r="B49" s="102"/>
      <c r="C49" s="102"/>
      <c r="D49" s="103"/>
      <c r="E49" s="102"/>
      <c r="F49" s="102"/>
      <c r="G49" s="102"/>
      <c r="H49" s="102"/>
      <c r="I49" s="102"/>
      <c r="J49" s="102"/>
      <c r="K49" s="102"/>
      <c r="L49" s="102"/>
      <c r="M49" s="104"/>
      <c r="N49" s="104"/>
      <c r="O49" s="100"/>
      <c r="P49" s="100"/>
    </row>
    <row r="50" spans="1:19" hidden="1" x14ac:dyDescent="0.2">
      <c r="A50" s="101"/>
      <c r="B50" s="102"/>
      <c r="C50" s="102"/>
      <c r="D50" s="103"/>
      <c r="E50" s="102"/>
      <c r="F50" s="102"/>
      <c r="G50" s="102"/>
      <c r="H50" s="102"/>
      <c r="I50" s="102"/>
      <c r="J50" s="102"/>
      <c r="K50" s="102"/>
      <c r="L50" s="102"/>
      <c r="M50" s="104"/>
      <c r="N50" s="104"/>
      <c r="O50" s="100"/>
      <c r="P50" s="100"/>
    </row>
    <row r="51" spans="1:19" hidden="1" x14ac:dyDescent="0.2">
      <c r="A51" s="101"/>
      <c r="B51" s="102"/>
      <c r="C51" s="102"/>
      <c r="D51" s="103"/>
      <c r="E51" s="102"/>
      <c r="F51" s="102"/>
      <c r="G51" s="102"/>
      <c r="H51" s="102"/>
      <c r="I51" s="102"/>
      <c r="J51" s="102"/>
      <c r="K51" s="102"/>
      <c r="L51" s="102"/>
      <c r="M51" s="104"/>
      <c r="N51" s="104"/>
      <c r="O51" s="100"/>
      <c r="P51" s="100"/>
    </row>
    <row r="52" spans="1:19" hidden="1" x14ac:dyDescent="0.2">
      <c r="A52" s="101"/>
      <c r="B52" s="102"/>
      <c r="C52" s="102"/>
      <c r="D52" s="103"/>
      <c r="E52" s="102"/>
      <c r="F52" s="102"/>
      <c r="G52" s="102"/>
      <c r="H52" s="102"/>
      <c r="I52" s="102"/>
      <c r="J52" s="102"/>
      <c r="K52" s="102"/>
      <c r="L52" s="102"/>
      <c r="M52" s="104"/>
      <c r="N52" s="104"/>
      <c r="O52" s="100"/>
      <c r="P52" s="100"/>
    </row>
    <row r="53" spans="1:19" hidden="1" x14ac:dyDescent="0.2">
      <c r="A53" s="101"/>
      <c r="B53" s="102"/>
      <c r="C53" s="102"/>
      <c r="D53" s="103"/>
      <c r="E53" s="102"/>
      <c r="F53" s="102"/>
      <c r="G53" s="102"/>
      <c r="H53" s="102"/>
      <c r="I53" s="102"/>
      <c r="J53" s="102"/>
      <c r="K53" s="102"/>
      <c r="L53" s="102"/>
      <c r="M53" s="104"/>
      <c r="N53" s="104"/>
      <c r="O53" s="97"/>
      <c r="P53" s="100"/>
    </row>
    <row r="54" spans="1:19" ht="65.25" customHeight="1" x14ac:dyDescent="0.2">
      <c r="A54" s="85" t="s">
        <v>0</v>
      </c>
      <c r="B54" s="85" t="s">
        <v>278</v>
      </c>
      <c r="C54" s="85" t="s">
        <v>279</v>
      </c>
      <c r="D54" s="84" t="s">
        <v>468</v>
      </c>
      <c r="E54" s="84" t="s">
        <v>469</v>
      </c>
      <c r="F54" s="84" t="s">
        <v>188</v>
      </c>
      <c r="G54" s="84" t="s">
        <v>445</v>
      </c>
      <c r="H54" s="84" t="s">
        <v>470</v>
      </c>
      <c r="I54" s="84" t="s">
        <v>472</v>
      </c>
      <c r="J54" s="84" t="s">
        <v>471</v>
      </c>
      <c r="K54" s="84" t="s">
        <v>190</v>
      </c>
      <c r="L54" s="84" t="s">
        <v>128</v>
      </c>
      <c r="M54" s="84" t="s">
        <v>235</v>
      </c>
      <c r="N54" s="84" t="s">
        <v>422</v>
      </c>
      <c r="O54" s="85" t="s">
        <v>282</v>
      </c>
      <c r="P54" s="85" t="s">
        <v>283</v>
      </c>
      <c r="Q54" s="5"/>
      <c r="R54" s="5"/>
      <c r="S54" s="3"/>
    </row>
    <row r="55" spans="1:19" x14ac:dyDescent="0.2">
      <c r="A55" s="109">
        <v>1</v>
      </c>
      <c r="B55" s="109">
        <v>2</v>
      </c>
      <c r="C55" s="109">
        <v>3</v>
      </c>
      <c r="D55" s="109">
        <v>4</v>
      </c>
      <c r="E55" s="109">
        <v>5</v>
      </c>
      <c r="F55" s="109">
        <v>6</v>
      </c>
      <c r="G55" s="109">
        <v>7</v>
      </c>
      <c r="H55" s="109">
        <v>8</v>
      </c>
      <c r="I55" s="109">
        <v>9</v>
      </c>
      <c r="J55" s="109">
        <v>10</v>
      </c>
      <c r="K55" s="109">
        <v>11</v>
      </c>
      <c r="L55" s="109">
        <v>12</v>
      </c>
      <c r="M55" s="109">
        <v>13</v>
      </c>
      <c r="N55" s="109">
        <v>14</v>
      </c>
      <c r="O55" s="109">
        <v>15</v>
      </c>
      <c r="P55" s="109">
        <v>16</v>
      </c>
      <c r="Q55" s="5"/>
      <c r="R55" s="5"/>
      <c r="S55" s="3"/>
    </row>
    <row r="56" spans="1:19" ht="15" customHeight="1" x14ac:dyDescent="0.2">
      <c r="A56" s="110">
        <v>1</v>
      </c>
      <c r="B56" s="111" t="s">
        <v>281</v>
      </c>
      <c r="C56" s="112" t="s">
        <v>241</v>
      </c>
      <c r="D56" s="111">
        <v>1977</v>
      </c>
      <c r="E56" s="111"/>
      <c r="F56" s="113">
        <v>36</v>
      </c>
      <c r="G56" s="114"/>
      <c r="H56" s="115">
        <v>32000</v>
      </c>
      <c r="I56" s="115"/>
      <c r="J56" s="118"/>
      <c r="K56" s="165" t="s">
        <v>47</v>
      </c>
      <c r="L56" s="111"/>
      <c r="M56" s="111"/>
      <c r="N56" s="90" t="s">
        <v>424</v>
      </c>
      <c r="O56" s="116" t="s">
        <v>306</v>
      </c>
      <c r="P56" s="87"/>
      <c r="Q56" s="5"/>
      <c r="R56" s="5"/>
      <c r="S56" s="3"/>
    </row>
    <row r="57" spans="1:19" ht="15" customHeight="1" x14ac:dyDescent="0.2">
      <c r="A57" s="110">
        <v>2</v>
      </c>
      <c r="B57" s="111" t="s">
        <v>281</v>
      </c>
      <c r="C57" s="112" t="s">
        <v>242</v>
      </c>
      <c r="D57" s="111">
        <v>1977</v>
      </c>
      <c r="E57" s="111"/>
      <c r="F57" s="113">
        <v>36</v>
      </c>
      <c r="G57" s="114"/>
      <c r="H57" s="115">
        <v>38000</v>
      </c>
      <c r="I57" s="115"/>
      <c r="J57" s="118"/>
      <c r="K57" s="165" t="s">
        <v>47</v>
      </c>
      <c r="L57" s="111"/>
      <c r="M57" s="111"/>
      <c r="N57" s="90" t="s">
        <v>424</v>
      </c>
      <c r="O57" s="117" t="s">
        <v>306</v>
      </c>
      <c r="P57" s="87"/>
      <c r="Q57" s="5"/>
      <c r="R57" s="5"/>
      <c r="S57" s="3"/>
    </row>
    <row r="58" spans="1:19" s="187" customFormat="1" ht="15" customHeight="1" x14ac:dyDescent="0.2">
      <c r="A58" s="110">
        <v>3</v>
      </c>
      <c r="B58" s="111" t="s">
        <v>281</v>
      </c>
      <c r="C58" s="112" t="s">
        <v>1161</v>
      </c>
      <c r="D58" s="111">
        <v>1977</v>
      </c>
      <c r="E58" s="111"/>
      <c r="F58" s="113">
        <v>36</v>
      </c>
      <c r="G58" s="114"/>
      <c r="H58" s="115">
        <v>38000</v>
      </c>
      <c r="I58" s="115"/>
      <c r="J58" s="118"/>
      <c r="K58" s="165" t="s">
        <v>47</v>
      </c>
      <c r="L58" s="111"/>
      <c r="M58" s="111"/>
      <c r="N58" s="90" t="s">
        <v>424</v>
      </c>
      <c r="O58" s="117" t="s">
        <v>306</v>
      </c>
      <c r="P58" s="87"/>
      <c r="Q58" s="5"/>
      <c r="R58" s="5"/>
      <c r="S58" s="3"/>
    </row>
    <row r="59" spans="1:19" ht="15" customHeight="1" x14ac:dyDescent="0.2">
      <c r="A59" s="110">
        <v>4</v>
      </c>
      <c r="B59" s="111" t="s">
        <v>281</v>
      </c>
      <c r="C59" s="112" t="s">
        <v>243</v>
      </c>
      <c r="D59" s="111">
        <v>1977</v>
      </c>
      <c r="E59" s="111"/>
      <c r="F59" s="113">
        <v>36</v>
      </c>
      <c r="G59" s="114"/>
      <c r="H59" s="115">
        <v>38000</v>
      </c>
      <c r="I59" s="115"/>
      <c r="J59" s="118"/>
      <c r="K59" s="165" t="s">
        <v>47</v>
      </c>
      <c r="L59" s="111"/>
      <c r="M59" s="111"/>
      <c r="N59" s="90" t="s">
        <v>424</v>
      </c>
      <c r="O59" s="117" t="s">
        <v>306</v>
      </c>
      <c r="P59" s="87"/>
      <c r="Q59" s="5"/>
      <c r="R59" s="5"/>
      <c r="S59" s="3"/>
    </row>
    <row r="60" spans="1:19" ht="15" customHeight="1" x14ac:dyDescent="0.2">
      <c r="A60" s="110">
        <v>5</v>
      </c>
      <c r="B60" s="111" t="s">
        <v>281</v>
      </c>
      <c r="C60" s="112" t="s">
        <v>244</v>
      </c>
      <c r="D60" s="111">
        <v>1977</v>
      </c>
      <c r="E60" s="111"/>
      <c r="F60" s="113">
        <v>36</v>
      </c>
      <c r="G60" s="114"/>
      <c r="H60" s="115">
        <v>38000</v>
      </c>
      <c r="I60" s="115"/>
      <c r="J60" s="118"/>
      <c r="K60" s="165" t="s">
        <v>47</v>
      </c>
      <c r="L60" s="111"/>
      <c r="M60" s="111"/>
      <c r="N60" s="90" t="s">
        <v>424</v>
      </c>
      <c r="O60" s="116" t="s">
        <v>306</v>
      </c>
      <c r="P60" s="87"/>
      <c r="Q60" s="5"/>
      <c r="R60" s="5"/>
      <c r="S60" s="3"/>
    </row>
    <row r="61" spans="1:19" ht="15" customHeight="1" x14ac:dyDescent="0.2">
      <c r="A61" s="110">
        <v>6</v>
      </c>
      <c r="B61" s="111" t="s">
        <v>281</v>
      </c>
      <c r="C61" s="112" t="s">
        <v>245</v>
      </c>
      <c r="D61" s="111">
        <v>1977</v>
      </c>
      <c r="E61" s="111"/>
      <c r="F61" s="113">
        <v>36</v>
      </c>
      <c r="G61" s="114"/>
      <c r="H61" s="115">
        <v>52000</v>
      </c>
      <c r="I61" s="115"/>
      <c r="J61" s="118"/>
      <c r="K61" s="165" t="s">
        <v>47</v>
      </c>
      <c r="L61" s="111"/>
      <c r="M61" s="111"/>
      <c r="N61" s="90" t="s">
        <v>424</v>
      </c>
      <c r="O61" s="116" t="s">
        <v>306</v>
      </c>
      <c r="P61" s="87"/>
      <c r="Q61" s="5"/>
      <c r="R61" s="5"/>
      <c r="S61" s="3"/>
    </row>
    <row r="62" spans="1:19" s="201" customFormat="1" ht="15" customHeight="1" x14ac:dyDescent="0.2">
      <c r="A62" s="110">
        <v>7</v>
      </c>
      <c r="B62" s="111" t="s">
        <v>280</v>
      </c>
      <c r="C62" s="112" t="s">
        <v>1345</v>
      </c>
      <c r="D62" s="111">
        <v>1977</v>
      </c>
      <c r="E62" s="111"/>
      <c r="F62" s="113">
        <v>20</v>
      </c>
      <c r="G62" s="114"/>
      <c r="H62" s="115">
        <v>38000</v>
      </c>
      <c r="I62" s="115"/>
      <c r="J62" s="118"/>
      <c r="K62" s="165" t="s">
        <v>47</v>
      </c>
      <c r="L62" s="111"/>
      <c r="M62" s="111"/>
      <c r="N62" s="90" t="s">
        <v>424</v>
      </c>
      <c r="O62" s="116" t="s">
        <v>306</v>
      </c>
      <c r="P62" s="87"/>
      <c r="Q62" s="5"/>
      <c r="R62" s="5"/>
      <c r="S62" s="3"/>
    </row>
    <row r="63" spans="1:19" ht="15" customHeight="1" x14ac:dyDescent="0.2">
      <c r="A63" s="110">
        <v>8</v>
      </c>
      <c r="B63" s="111" t="s">
        <v>280</v>
      </c>
      <c r="C63" s="112" t="s">
        <v>240</v>
      </c>
      <c r="D63" s="111">
        <v>1950</v>
      </c>
      <c r="E63" s="111"/>
      <c r="F63" s="113">
        <v>30</v>
      </c>
      <c r="G63" s="114"/>
      <c r="H63" s="115">
        <v>28000</v>
      </c>
      <c r="I63" s="115"/>
      <c r="J63" s="118"/>
      <c r="K63" s="165" t="s">
        <v>47</v>
      </c>
      <c r="L63" s="111"/>
      <c r="M63" s="111"/>
      <c r="N63" s="90" t="s">
        <v>424</v>
      </c>
      <c r="O63" s="116" t="s">
        <v>306</v>
      </c>
      <c r="P63" s="87"/>
      <c r="Q63" s="5"/>
      <c r="R63" s="5"/>
      <c r="S63" s="3"/>
    </row>
    <row r="64" spans="1:19" ht="15" customHeight="1" x14ac:dyDescent="0.2">
      <c r="A64" s="110">
        <v>9</v>
      </c>
      <c r="B64" s="111" t="s">
        <v>280</v>
      </c>
      <c r="C64" s="112" t="s">
        <v>246</v>
      </c>
      <c r="D64" s="111">
        <v>1951</v>
      </c>
      <c r="E64" s="111"/>
      <c r="F64" s="113">
        <v>36</v>
      </c>
      <c r="G64" s="114"/>
      <c r="H64" s="115">
        <v>28000</v>
      </c>
      <c r="I64" s="115"/>
      <c r="J64" s="118"/>
      <c r="K64" s="165" t="s">
        <v>47</v>
      </c>
      <c r="L64" s="111"/>
      <c r="M64" s="111"/>
      <c r="N64" s="90" t="s">
        <v>424</v>
      </c>
      <c r="O64" s="116" t="s">
        <v>306</v>
      </c>
      <c r="P64" s="87"/>
      <c r="Q64" s="5"/>
      <c r="R64" s="5"/>
      <c r="S64" s="3"/>
    </row>
    <row r="65" spans="1:19" s="217" customFormat="1" ht="15" customHeight="1" x14ac:dyDescent="0.2">
      <c r="A65" s="110">
        <v>10</v>
      </c>
      <c r="B65" s="111" t="s">
        <v>280</v>
      </c>
      <c r="C65" s="112" t="s">
        <v>1490</v>
      </c>
      <c r="D65" s="111">
        <v>1972</v>
      </c>
      <c r="E65" s="111"/>
      <c r="F65" s="113">
        <v>36</v>
      </c>
      <c r="G65" s="114"/>
      <c r="H65" s="115">
        <v>38000</v>
      </c>
      <c r="I65" s="115"/>
      <c r="J65" s="118"/>
      <c r="K65" s="165" t="s">
        <v>47</v>
      </c>
      <c r="L65" s="111"/>
      <c r="M65" s="111"/>
      <c r="N65" s="90" t="s">
        <v>424</v>
      </c>
      <c r="O65" s="116" t="s">
        <v>306</v>
      </c>
      <c r="P65" s="87"/>
      <c r="Q65" s="5"/>
      <c r="R65" s="5"/>
      <c r="S65" s="3"/>
    </row>
    <row r="66" spans="1:19" ht="15" customHeight="1" x14ac:dyDescent="0.2">
      <c r="A66" s="110">
        <v>11</v>
      </c>
      <c r="B66" s="111" t="s">
        <v>280</v>
      </c>
      <c r="C66" s="112" t="s">
        <v>1162</v>
      </c>
      <c r="D66" s="111">
        <v>1972</v>
      </c>
      <c r="E66" s="111"/>
      <c r="F66" s="113">
        <v>42</v>
      </c>
      <c r="G66" s="114"/>
      <c r="H66" s="115">
        <v>45000</v>
      </c>
      <c r="I66" s="115"/>
      <c r="J66" s="118"/>
      <c r="K66" s="165" t="s">
        <v>47</v>
      </c>
      <c r="L66" s="111"/>
      <c r="M66" s="111"/>
      <c r="N66" s="90" t="s">
        <v>424</v>
      </c>
      <c r="O66" s="117" t="s">
        <v>306</v>
      </c>
      <c r="P66" s="87"/>
      <c r="Q66" s="5"/>
      <c r="R66" s="5"/>
      <c r="S66" s="3"/>
    </row>
    <row r="67" spans="1:19" ht="15" customHeight="1" x14ac:dyDescent="0.2">
      <c r="A67" s="110">
        <v>12</v>
      </c>
      <c r="B67" s="111" t="s">
        <v>280</v>
      </c>
      <c r="C67" s="90" t="s">
        <v>247</v>
      </c>
      <c r="D67" s="111">
        <v>1987</v>
      </c>
      <c r="E67" s="111"/>
      <c r="F67" s="113">
        <v>63</v>
      </c>
      <c r="G67" s="113"/>
      <c r="H67" s="92">
        <v>68000</v>
      </c>
      <c r="I67" s="119"/>
      <c r="J67" s="100"/>
      <c r="K67" s="165" t="s">
        <v>47</v>
      </c>
      <c r="L67" s="111"/>
      <c r="M67" s="111"/>
      <c r="N67" s="90" t="s">
        <v>424</v>
      </c>
      <c r="O67" s="117" t="s">
        <v>306</v>
      </c>
      <c r="P67" s="87"/>
      <c r="Q67" s="5"/>
      <c r="R67" s="5"/>
      <c r="S67" s="3"/>
    </row>
    <row r="68" spans="1:19" ht="24" customHeight="1" x14ac:dyDescent="0.2">
      <c r="A68" s="120"/>
      <c r="B68" s="121" t="s">
        <v>238</v>
      </c>
      <c r="C68" s="122"/>
      <c r="D68" s="123"/>
      <c r="E68" s="123"/>
      <c r="F68" s="124">
        <f>SUM(F56:F67)</f>
        <v>443</v>
      </c>
      <c r="G68" s="125"/>
      <c r="H68" s="126">
        <f>SUM(H56:H67)</f>
        <v>481000</v>
      </c>
      <c r="I68" s="126"/>
      <c r="J68" s="118"/>
      <c r="K68" s="165"/>
      <c r="L68" s="123"/>
      <c r="M68" s="123"/>
      <c r="N68" s="90"/>
      <c r="O68" s="117"/>
      <c r="P68" s="87"/>
      <c r="Q68" s="5"/>
      <c r="R68" s="5"/>
      <c r="S68" s="3"/>
    </row>
    <row r="69" spans="1:19" ht="15" customHeight="1" x14ac:dyDescent="0.2">
      <c r="A69" s="110">
        <v>1</v>
      </c>
      <c r="B69" s="111" t="s">
        <v>280</v>
      </c>
      <c r="C69" s="90" t="s">
        <v>248</v>
      </c>
      <c r="D69" s="111">
        <v>1966</v>
      </c>
      <c r="E69" s="111"/>
      <c r="F69" s="113">
        <v>25</v>
      </c>
      <c r="G69" s="114"/>
      <c r="H69" s="115">
        <v>28000</v>
      </c>
      <c r="I69" s="115"/>
      <c r="J69" s="118"/>
      <c r="K69" s="165" t="s">
        <v>47</v>
      </c>
      <c r="L69" s="111"/>
      <c r="M69" s="111"/>
      <c r="N69" s="90" t="s">
        <v>424</v>
      </c>
      <c r="O69" s="116" t="s">
        <v>306</v>
      </c>
      <c r="P69" s="87"/>
      <c r="Q69" s="5"/>
      <c r="R69" s="5"/>
      <c r="S69" s="3"/>
    </row>
    <row r="70" spans="1:19" ht="15" customHeight="1" x14ac:dyDescent="0.2">
      <c r="A70" s="110">
        <v>2</v>
      </c>
      <c r="B70" s="111" t="s">
        <v>280</v>
      </c>
      <c r="C70" s="90" t="s">
        <v>249</v>
      </c>
      <c r="D70" s="111">
        <v>1929</v>
      </c>
      <c r="E70" s="111"/>
      <c r="F70" s="113">
        <v>20</v>
      </c>
      <c r="G70" s="114"/>
      <c r="H70" s="115">
        <v>28000</v>
      </c>
      <c r="I70" s="115"/>
      <c r="J70" s="118"/>
      <c r="K70" s="165" t="s">
        <v>47</v>
      </c>
      <c r="L70" s="111"/>
      <c r="M70" s="111"/>
      <c r="N70" s="90" t="s">
        <v>424</v>
      </c>
      <c r="O70" s="117" t="s">
        <v>306</v>
      </c>
      <c r="P70" s="87"/>
      <c r="Q70" s="104"/>
      <c r="R70" s="104"/>
      <c r="S70" s="3"/>
    </row>
    <row r="71" spans="1:19" ht="15" customHeight="1" x14ac:dyDescent="0.2">
      <c r="A71" s="110">
        <v>3</v>
      </c>
      <c r="B71" s="111" t="s">
        <v>280</v>
      </c>
      <c r="C71" s="90" t="s">
        <v>250</v>
      </c>
      <c r="D71" s="111">
        <v>1920</v>
      </c>
      <c r="E71" s="111"/>
      <c r="F71" s="113">
        <v>63</v>
      </c>
      <c r="G71" s="114"/>
      <c r="H71" s="115">
        <v>38000</v>
      </c>
      <c r="I71" s="115"/>
      <c r="J71" s="118"/>
      <c r="K71" s="165" t="s">
        <v>47</v>
      </c>
      <c r="L71" s="111"/>
      <c r="M71" s="111"/>
      <c r="N71" s="90" t="s">
        <v>424</v>
      </c>
      <c r="O71" s="116" t="s">
        <v>306</v>
      </c>
      <c r="P71" s="87"/>
      <c r="Q71" s="104"/>
      <c r="R71" s="104"/>
      <c r="S71" s="3"/>
    </row>
    <row r="72" spans="1:19" ht="15" customHeight="1" x14ac:dyDescent="0.2">
      <c r="A72" s="110">
        <v>4</v>
      </c>
      <c r="B72" s="111" t="s">
        <v>281</v>
      </c>
      <c r="C72" s="90" t="s">
        <v>251</v>
      </c>
      <c r="D72" s="111">
        <v>1980</v>
      </c>
      <c r="E72" s="111"/>
      <c r="F72" s="113">
        <v>54</v>
      </c>
      <c r="G72" s="114"/>
      <c r="H72" s="115">
        <v>32000</v>
      </c>
      <c r="I72" s="115"/>
      <c r="J72" s="118"/>
      <c r="K72" s="165" t="s">
        <v>47</v>
      </c>
      <c r="L72" s="111"/>
      <c r="M72" s="111"/>
      <c r="N72" s="90" t="s">
        <v>424</v>
      </c>
      <c r="O72" s="117" t="s">
        <v>306</v>
      </c>
      <c r="P72" s="87"/>
      <c r="Q72" s="104"/>
      <c r="R72" s="104"/>
      <c r="S72" s="3"/>
    </row>
    <row r="73" spans="1:19" ht="15" customHeight="1" x14ac:dyDescent="0.2">
      <c r="A73" s="110">
        <v>5</v>
      </c>
      <c r="B73" s="111" t="s">
        <v>280</v>
      </c>
      <c r="C73" s="90" t="s">
        <v>252</v>
      </c>
      <c r="D73" s="111">
        <v>1926</v>
      </c>
      <c r="E73" s="111"/>
      <c r="F73" s="113">
        <v>63</v>
      </c>
      <c r="G73" s="114"/>
      <c r="H73" s="115">
        <v>36000</v>
      </c>
      <c r="I73" s="115"/>
      <c r="J73" s="118"/>
      <c r="K73" s="165" t="s">
        <v>47</v>
      </c>
      <c r="L73" s="111"/>
      <c r="M73" s="111"/>
      <c r="N73" s="90" t="s">
        <v>424</v>
      </c>
      <c r="O73" s="117" t="s">
        <v>306</v>
      </c>
      <c r="P73" s="87"/>
      <c r="Q73" s="104"/>
      <c r="R73" s="104"/>
      <c r="S73" s="3"/>
    </row>
    <row r="74" spans="1:19" ht="15" customHeight="1" x14ac:dyDescent="0.2">
      <c r="A74" s="110">
        <v>6</v>
      </c>
      <c r="B74" s="111" t="s">
        <v>280</v>
      </c>
      <c r="C74" s="90" t="s">
        <v>253</v>
      </c>
      <c r="D74" s="111">
        <v>1972</v>
      </c>
      <c r="E74" s="111"/>
      <c r="F74" s="113">
        <v>25</v>
      </c>
      <c r="G74" s="114"/>
      <c r="H74" s="115">
        <v>36000</v>
      </c>
      <c r="I74" s="115"/>
      <c r="J74" s="118"/>
      <c r="K74" s="165" t="s">
        <v>47</v>
      </c>
      <c r="L74" s="111"/>
      <c r="M74" s="111"/>
      <c r="N74" s="90" t="s">
        <v>424</v>
      </c>
      <c r="O74" s="117" t="s">
        <v>306</v>
      </c>
      <c r="P74" s="87"/>
      <c r="Q74" s="104"/>
      <c r="R74" s="104"/>
      <c r="S74" s="3"/>
    </row>
    <row r="75" spans="1:19" ht="15" customHeight="1" x14ac:dyDescent="0.2">
      <c r="A75" s="110">
        <v>7</v>
      </c>
      <c r="B75" s="111" t="s">
        <v>280</v>
      </c>
      <c r="C75" s="90" t="s">
        <v>254</v>
      </c>
      <c r="D75" s="111">
        <v>1970</v>
      </c>
      <c r="E75" s="111"/>
      <c r="F75" s="113">
        <v>36</v>
      </c>
      <c r="G75" s="114"/>
      <c r="H75" s="115">
        <v>38000</v>
      </c>
      <c r="I75" s="115"/>
      <c r="J75" s="118"/>
      <c r="K75" s="165" t="s">
        <v>47</v>
      </c>
      <c r="L75" s="111"/>
      <c r="M75" s="111"/>
      <c r="N75" s="90" t="s">
        <v>424</v>
      </c>
      <c r="O75" s="116" t="s">
        <v>306</v>
      </c>
      <c r="P75" s="87"/>
      <c r="Q75" s="104"/>
      <c r="R75" s="104"/>
      <c r="S75" s="3"/>
    </row>
    <row r="76" spans="1:19" ht="15" customHeight="1" x14ac:dyDescent="0.2">
      <c r="A76" s="110">
        <v>8</v>
      </c>
      <c r="B76" s="111" t="s">
        <v>281</v>
      </c>
      <c r="C76" s="90" t="s">
        <v>1491</v>
      </c>
      <c r="D76" s="111">
        <v>1964</v>
      </c>
      <c r="E76" s="111"/>
      <c r="F76" s="113">
        <v>36</v>
      </c>
      <c r="G76" s="114"/>
      <c r="H76" s="115">
        <v>34000</v>
      </c>
      <c r="I76" s="115"/>
      <c r="J76" s="118"/>
      <c r="K76" s="165" t="s">
        <v>47</v>
      </c>
      <c r="L76" s="111"/>
      <c r="M76" s="111"/>
      <c r="N76" s="90" t="s">
        <v>424</v>
      </c>
      <c r="O76" s="116" t="s">
        <v>306</v>
      </c>
      <c r="P76" s="87"/>
      <c r="Q76" s="104"/>
      <c r="R76" s="104"/>
      <c r="S76" s="3"/>
    </row>
    <row r="77" spans="1:19" s="187" customFormat="1" ht="15" customHeight="1" x14ac:dyDescent="0.2">
      <c r="A77" s="110">
        <v>9</v>
      </c>
      <c r="B77" s="111" t="s">
        <v>280</v>
      </c>
      <c r="C77" s="90" t="s">
        <v>1163</v>
      </c>
      <c r="D77" s="111">
        <v>1992</v>
      </c>
      <c r="E77" s="111"/>
      <c r="F77" s="113">
        <v>90</v>
      </c>
      <c r="G77" s="114"/>
      <c r="H77" s="115">
        <v>90000</v>
      </c>
      <c r="I77" s="115"/>
      <c r="J77" s="118"/>
      <c r="K77" s="165"/>
      <c r="L77" s="111"/>
      <c r="M77" s="111"/>
      <c r="N77" s="90"/>
      <c r="O77" s="116"/>
      <c r="P77" s="87"/>
      <c r="Q77" s="104"/>
      <c r="R77" s="104"/>
      <c r="S77" s="3"/>
    </row>
    <row r="78" spans="1:19" s="188" customFormat="1" ht="15" customHeight="1" x14ac:dyDescent="0.2">
      <c r="A78" s="110">
        <v>10</v>
      </c>
      <c r="B78" s="111" t="s">
        <v>281</v>
      </c>
      <c r="C78" s="90" t="s">
        <v>1164</v>
      </c>
      <c r="D78" s="111">
        <v>1972</v>
      </c>
      <c r="E78" s="111"/>
      <c r="F78" s="113">
        <v>63</v>
      </c>
      <c r="G78" s="114"/>
      <c r="H78" s="115">
        <v>38000</v>
      </c>
      <c r="I78" s="115"/>
      <c r="J78" s="118"/>
      <c r="K78" s="165"/>
      <c r="L78" s="111"/>
      <c r="M78" s="111"/>
      <c r="N78" s="90"/>
      <c r="O78" s="117"/>
      <c r="P78" s="87"/>
      <c r="Q78" s="104"/>
      <c r="R78" s="104"/>
      <c r="S78" s="3"/>
    </row>
    <row r="79" spans="1:19" ht="15" customHeight="1" x14ac:dyDescent="0.2">
      <c r="A79" s="110">
        <v>11</v>
      </c>
      <c r="B79" s="111" t="s">
        <v>281</v>
      </c>
      <c r="C79" s="90" t="s">
        <v>255</v>
      </c>
      <c r="D79" s="111">
        <v>1974</v>
      </c>
      <c r="E79" s="111"/>
      <c r="F79" s="113">
        <v>42</v>
      </c>
      <c r="G79" s="114"/>
      <c r="H79" s="115">
        <v>48000</v>
      </c>
      <c r="I79" s="115"/>
      <c r="J79" s="118"/>
      <c r="K79" s="165" t="s">
        <v>47</v>
      </c>
      <c r="L79" s="111"/>
      <c r="M79" s="111"/>
      <c r="N79" s="90" t="s">
        <v>424</v>
      </c>
      <c r="O79" s="117" t="s">
        <v>306</v>
      </c>
      <c r="P79" s="87"/>
      <c r="Q79" s="104"/>
      <c r="R79" s="104"/>
      <c r="S79" s="3"/>
    </row>
    <row r="80" spans="1:19" ht="15" customHeight="1" x14ac:dyDescent="0.2">
      <c r="A80" s="110">
        <v>12</v>
      </c>
      <c r="B80" s="111" t="s">
        <v>281</v>
      </c>
      <c r="C80" s="90" t="s">
        <v>256</v>
      </c>
      <c r="D80" s="111">
        <v>1974</v>
      </c>
      <c r="E80" s="111"/>
      <c r="F80" s="113">
        <v>42</v>
      </c>
      <c r="G80" s="114"/>
      <c r="H80" s="115">
        <v>48000</v>
      </c>
      <c r="I80" s="115"/>
      <c r="J80" s="118"/>
      <c r="K80" s="165" t="s">
        <v>47</v>
      </c>
      <c r="L80" s="111"/>
      <c r="M80" s="111"/>
      <c r="N80" s="90" t="s">
        <v>424</v>
      </c>
      <c r="O80" s="117" t="s">
        <v>306</v>
      </c>
      <c r="P80" s="87"/>
      <c r="Q80" s="104"/>
      <c r="R80" s="104"/>
      <c r="S80" s="3"/>
    </row>
    <row r="81" spans="1:19" ht="15" customHeight="1" x14ac:dyDescent="0.2">
      <c r="A81" s="110">
        <v>13</v>
      </c>
      <c r="B81" s="111" t="s">
        <v>281</v>
      </c>
      <c r="C81" s="90" t="s">
        <v>257</v>
      </c>
      <c r="D81" s="111">
        <v>1985</v>
      </c>
      <c r="E81" s="111"/>
      <c r="F81" s="113">
        <v>72</v>
      </c>
      <c r="G81" s="114"/>
      <c r="H81" s="115">
        <v>62000</v>
      </c>
      <c r="I81" s="115"/>
      <c r="J81" s="118"/>
      <c r="K81" s="165" t="s">
        <v>47</v>
      </c>
      <c r="L81" s="111"/>
      <c r="M81" s="111"/>
      <c r="N81" s="90" t="s">
        <v>424</v>
      </c>
      <c r="O81" s="117" t="s">
        <v>306</v>
      </c>
      <c r="P81" s="87"/>
      <c r="Q81" s="104"/>
      <c r="R81" s="104"/>
      <c r="S81" s="3"/>
    </row>
    <row r="82" spans="1:19" ht="15" customHeight="1" x14ac:dyDescent="0.2">
      <c r="A82" s="110">
        <v>14</v>
      </c>
      <c r="B82" s="111" t="s">
        <v>281</v>
      </c>
      <c r="C82" s="90" t="s">
        <v>258</v>
      </c>
      <c r="D82" s="111">
        <v>1985</v>
      </c>
      <c r="E82" s="111"/>
      <c r="F82" s="113">
        <v>73</v>
      </c>
      <c r="G82" s="114"/>
      <c r="H82" s="115">
        <v>62000</v>
      </c>
      <c r="I82" s="115"/>
      <c r="J82" s="118"/>
      <c r="K82" s="165" t="s">
        <v>47</v>
      </c>
      <c r="L82" s="111"/>
      <c r="M82" s="111"/>
      <c r="N82" s="90" t="s">
        <v>424</v>
      </c>
      <c r="O82" s="116" t="s">
        <v>306</v>
      </c>
      <c r="P82" s="87"/>
      <c r="Q82" s="104"/>
      <c r="R82" s="104"/>
      <c r="S82" s="3"/>
    </row>
    <row r="83" spans="1:19" ht="15" customHeight="1" x14ac:dyDescent="0.2">
      <c r="A83" s="110">
        <v>15</v>
      </c>
      <c r="B83" s="111" t="s">
        <v>280</v>
      </c>
      <c r="C83" s="90" t="s">
        <v>259</v>
      </c>
      <c r="D83" s="111">
        <v>1969</v>
      </c>
      <c r="E83" s="111"/>
      <c r="F83" s="113">
        <v>40</v>
      </c>
      <c r="G83" s="114"/>
      <c r="H83" s="115">
        <v>30500</v>
      </c>
      <c r="I83" s="115"/>
      <c r="J83" s="115"/>
      <c r="K83" s="165" t="s">
        <v>47</v>
      </c>
      <c r="L83" s="111"/>
      <c r="M83" s="111"/>
      <c r="N83" s="90" t="s">
        <v>424</v>
      </c>
      <c r="O83" s="117" t="s">
        <v>306</v>
      </c>
      <c r="P83" s="87"/>
      <c r="Q83" s="104"/>
      <c r="R83" s="104"/>
      <c r="S83" s="3"/>
    </row>
    <row r="84" spans="1:19" ht="15" customHeight="1" x14ac:dyDescent="0.2">
      <c r="A84" s="110">
        <v>16</v>
      </c>
      <c r="B84" s="111" t="s">
        <v>281</v>
      </c>
      <c r="C84" s="90" t="s">
        <v>260</v>
      </c>
      <c r="D84" s="111">
        <v>1968</v>
      </c>
      <c r="E84" s="111"/>
      <c r="F84" s="113">
        <v>56</v>
      </c>
      <c r="G84" s="114"/>
      <c r="H84" s="115">
        <v>42000</v>
      </c>
      <c r="I84" s="115"/>
      <c r="J84" s="118"/>
      <c r="K84" s="165" t="s">
        <v>47</v>
      </c>
      <c r="L84" s="111"/>
      <c r="M84" s="111"/>
      <c r="N84" s="90" t="s">
        <v>424</v>
      </c>
      <c r="O84" s="116" t="s">
        <v>306</v>
      </c>
      <c r="P84" s="87"/>
      <c r="Q84" s="104"/>
      <c r="R84" s="104"/>
      <c r="S84" s="3"/>
    </row>
    <row r="85" spans="1:19" ht="15" customHeight="1" x14ac:dyDescent="0.2">
      <c r="A85" s="110">
        <v>17</v>
      </c>
      <c r="B85" s="111" t="s">
        <v>280</v>
      </c>
      <c r="C85" s="90" t="s">
        <v>261</v>
      </c>
      <c r="D85" s="111">
        <v>1970</v>
      </c>
      <c r="E85" s="111"/>
      <c r="F85" s="113">
        <v>36</v>
      </c>
      <c r="G85" s="114"/>
      <c r="H85" s="115">
        <v>42000</v>
      </c>
      <c r="I85" s="115"/>
      <c r="J85" s="118"/>
      <c r="K85" s="165" t="s">
        <v>47</v>
      </c>
      <c r="L85" s="111"/>
      <c r="M85" s="111"/>
      <c r="N85" s="90" t="s">
        <v>424</v>
      </c>
      <c r="O85" s="117" t="s">
        <v>306</v>
      </c>
      <c r="P85" s="87"/>
      <c r="Q85" s="104"/>
      <c r="R85" s="104"/>
      <c r="S85" s="3"/>
    </row>
    <row r="86" spans="1:19" ht="15" customHeight="1" x14ac:dyDescent="0.2">
      <c r="A86" s="110">
        <v>18</v>
      </c>
      <c r="B86" s="111" t="s">
        <v>281</v>
      </c>
      <c r="C86" s="90" t="s">
        <v>262</v>
      </c>
      <c r="D86" s="111">
        <v>1968</v>
      </c>
      <c r="E86" s="111"/>
      <c r="F86" s="113">
        <v>56</v>
      </c>
      <c r="G86" s="114"/>
      <c r="H86" s="115">
        <v>46000</v>
      </c>
      <c r="I86" s="115"/>
      <c r="J86" s="118"/>
      <c r="K86" s="165" t="s">
        <v>47</v>
      </c>
      <c r="L86" s="111"/>
      <c r="M86" s="111"/>
      <c r="N86" s="90" t="s">
        <v>424</v>
      </c>
      <c r="O86" s="117" t="s">
        <v>306</v>
      </c>
      <c r="P86" s="87"/>
      <c r="Q86" s="104"/>
      <c r="R86" s="104"/>
      <c r="S86" s="3"/>
    </row>
    <row r="87" spans="1:19" ht="15" customHeight="1" x14ac:dyDescent="0.2">
      <c r="A87" s="110">
        <v>19</v>
      </c>
      <c r="B87" s="111" t="s">
        <v>281</v>
      </c>
      <c r="C87" s="90" t="s">
        <v>263</v>
      </c>
      <c r="D87" s="111">
        <v>1968</v>
      </c>
      <c r="E87" s="111"/>
      <c r="F87" s="113">
        <v>64</v>
      </c>
      <c r="G87" s="114"/>
      <c r="H87" s="115">
        <v>42000</v>
      </c>
      <c r="I87" s="115"/>
      <c r="J87" s="118"/>
      <c r="K87" s="165" t="s">
        <v>47</v>
      </c>
      <c r="L87" s="111"/>
      <c r="M87" s="111"/>
      <c r="N87" s="90" t="s">
        <v>424</v>
      </c>
      <c r="O87" s="116" t="s">
        <v>306</v>
      </c>
      <c r="P87" s="87"/>
      <c r="Q87" s="104"/>
      <c r="R87" s="104"/>
      <c r="S87" s="3"/>
    </row>
    <row r="88" spans="1:19" ht="15" customHeight="1" x14ac:dyDescent="0.2">
      <c r="A88" s="110">
        <v>20</v>
      </c>
      <c r="B88" s="111" t="s">
        <v>280</v>
      </c>
      <c r="C88" s="90" t="s">
        <v>264</v>
      </c>
      <c r="D88" s="111">
        <v>1964</v>
      </c>
      <c r="E88" s="111"/>
      <c r="F88" s="113">
        <v>42</v>
      </c>
      <c r="G88" s="114"/>
      <c r="H88" s="115">
        <v>36000</v>
      </c>
      <c r="I88" s="115"/>
      <c r="J88" s="118"/>
      <c r="K88" s="165" t="s">
        <v>47</v>
      </c>
      <c r="L88" s="111"/>
      <c r="M88" s="111"/>
      <c r="N88" s="90" t="s">
        <v>424</v>
      </c>
      <c r="O88" s="117" t="s">
        <v>306</v>
      </c>
      <c r="P88" s="87"/>
      <c r="Q88" s="104"/>
      <c r="R88" s="104"/>
      <c r="S88" s="3"/>
    </row>
    <row r="89" spans="1:19" ht="15" customHeight="1" x14ac:dyDescent="0.2">
      <c r="A89" s="110">
        <v>21</v>
      </c>
      <c r="B89" s="111" t="s">
        <v>280</v>
      </c>
      <c r="C89" s="90" t="s">
        <v>265</v>
      </c>
      <c r="D89" s="111">
        <v>1964</v>
      </c>
      <c r="E89" s="111"/>
      <c r="F89" s="113">
        <v>42</v>
      </c>
      <c r="G89" s="114"/>
      <c r="H89" s="115">
        <v>36000</v>
      </c>
      <c r="I89" s="115"/>
      <c r="J89" s="118"/>
      <c r="K89" s="165" t="s">
        <v>47</v>
      </c>
      <c r="L89" s="111"/>
      <c r="M89" s="111"/>
      <c r="N89" s="90" t="s">
        <v>424</v>
      </c>
      <c r="O89" s="116" t="s">
        <v>306</v>
      </c>
      <c r="P89" s="87"/>
      <c r="Q89" s="104"/>
      <c r="R89" s="104"/>
      <c r="S89" s="3"/>
    </row>
    <row r="90" spans="1:19" ht="15" customHeight="1" x14ac:dyDescent="0.2">
      <c r="A90" s="110">
        <v>22</v>
      </c>
      <c r="B90" s="111" t="s">
        <v>281</v>
      </c>
      <c r="C90" s="90" t="s">
        <v>266</v>
      </c>
      <c r="D90" s="111">
        <v>1968</v>
      </c>
      <c r="E90" s="111"/>
      <c r="F90" s="113">
        <v>42</v>
      </c>
      <c r="G90" s="114"/>
      <c r="H90" s="115">
        <v>52000</v>
      </c>
      <c r="I90" s="115"/>
      <c r="J90" s="118"/>
      <c r="K90" s="165" t="s">
        <v>47</v>
      </c>
      <c r="L90" s="111"/>
      <c r="M90" s="111"/>
      <c r="N90" s="90" t="s">
        <v>424</v>
      </c>
      <c r="O90" s="116" t="s">
        <v>306</v>
      </c>
      <c r="P90" s="87"/>
      <c r="Q90" s="104"/>
      <c r="R90" s="104"/>
      <c r="S90" s="3"/>
    </row>
    <row r="91" spans="1:19" s="41" customFormat="1" ht="15" customHeight="1" x14ac:dyDescent="0.2">
      <c r="A91" s="110">
        <v>23</v>
      </c>
      <c r="B91" s="127" t="s">
        <v>281</v>
      </c>
      <c r="C91" s="128" t="s">
        <v>1492</v>
      </c>
      <c r="D91" s="127">
        <v>1982</v>
      </c>
      <c r="E91" s="127"/>
      <c r="F91" s="129">
        <v>64.3</v>
      </c>
      <c r="G91" s="130"/>
      <c r="H91" s="131">
        <v>52000</v>
      </c>
      <c r="I91" s="131"/>
      <c r="J91" s="132"/>
      <c r="K91" s="165" t="s">
        <v>47</v>
      </c>
      <c r="L91" s="127"/>
      <c r="M91" s="127"/>
      <c r="N91" s="90" t="s">
        <v>424</v>
      </c>
      <c r="O91" s="133" t="s">
        <v>306</v>
      </c>
      <c r="P91" s="134"/>
      <c r="Q91" s="185"/>
      <c r="R91" s="185"/>
      <c r="S91" s="40"/>
    </row>
    <row r="92" spans="1:19" ht="15" customHeight="1" x14ac:dyDescent="0.2">
      <c r="A92" s="110">
        <v>24</v>
      </c>
      <c r="B92" s="111" t="s">
        <v>281</v>
      </c>
      <c r="C92" s="90" t="s">
        <v>1493</v>
      </c>
      <c r="D92" s="111">
        <v>1982</v>
      </c>
      <c r="E92" s="111"/>
      <c r="F92" s="113">
        <v>37.799999999999997</v>
      </c>
      <c r="G92" s="114"/>
      <c r="H92" s="115">
        <v>42000</v>
      </c>
      <c r="I92" s="115"/>
      <c r="J92" s="118"/>
      <c r="K92" s="165" t="s">
        <v>47</v>
      </c>
      <c r="L92" s="111"/>
      <c r="M92" s="111"/>
      <c r="N92" s="90" t="s">
        <v>424</v>
      </c>
      <c r="O92" s="117" t="s">
        <v>306</v>
      </c>
      <c r="P92" s="87"/>
      <c r="Q92" s="104"/>
      <c r="R92" s="104"/>
      <c r="S92" s="3"/>
    </row>
    <row r="93" spans="1:19" s="216" customFormat="1" ht="15" customHeight="1" x14ac:dyDescent="0.2">
      <c r="A93" s="110">
        <v>25</v>
      </c>
      <c r="B93" s="111" t="s">
        <v>1411</v>
      </c>
      <c r="C93" s="90" t="s">
        <v>1412</v>
      </c>
      <c r="D93" s="111">
        <v>1982</v>
      </c>
      <c r="E93" s="111"/>
      <c r="F93" s="113">
        <v>57.5</v>
      </c>
      <c r="G93" s="114"/>
      <c r="H93" s="115">
        <v>50000</v>
      </c>
      <c r="I93" s="115"/>
      <c r="J93" s="118"/>
      <c r="K93" s="165"/>
      <c r="L93" s="111"/>
      <c r="M93" s="111"/>
      <c r="N93" s="90"/>
      <c r="O93" s="117"/>
      <c r="P93" s="87"/>
      <c r="Q93" s="104"/>
      <c r="R93" s="104"/>
      <c r="S93" s="3"/>
    </row>
    <row r="94" spans="1:19" ht="15" customHeight="1" x14ac:dyDescent="0.2">
      <c r="A94" s="110">
        <v>26</v>
      </c>
      <c r="B94" s="111" t="s">
        <v>281</v>
      </c>
      <c r="C94" s="90" t="s">
        <v>267</v>
      </c>
      <c r="D94" s="111">
        <v>1980</v>
      </c>
      <c r="E94" s="111"/>
      <c r="F94" s="113">
        <v>62.7</v>
      </c>
      <c r="G94" s="114"/>
      <c r="H94" s="115">
        <v>54000</v>
      </c>
      <c r="I94" s="115"/>
      <c r="J94" s="118"/>
      <c r="K94" s="165" t="s">
        <v>47</v>
      </c>
      <c r="L94" s="111"/>
      <c r="M94" s="111"/>
      <c r="N94" s="90" t="s">
        <v>424</v>
      </c>
      <c r="O94" s="116" t="s">
        <v>306</v>
      </c>
      <c r="P94" s="87"/>
      <c r="Q94" s="104"/>
      <c r="R94" s="104"/>
      <c r="S94" s="3"/>
    </row>
    <row r="95" spans="1:19" ht="15" customHeight="1" x14ac:dyDescent="0.2">
      <c r="A95" s="110">
        <v>27</v>
      </c>
      <c r="B95" s="111" t="s">
        <v>281</v>
      </c>
      <c r="C95" s="90" t="s">
        <v>268</v>
      </c>
      <c r="D95" s="111">
        <v>1980</v>
      </c>
      <c r="E95" s="111"/>
      <c r="F95" s="113">
        <v>62.7</v>
      </c>
      <c r="G95" s="114"/>
      <c r="H95" s="115">
        <v>54000</v>
      </c>
      <c r="I95" s="115"/>
      <c r="J95" s="118"/>
      <c r="K95" s="165" t="s">
        <v>47</v>
      </c>
      <c r="L95" s="111"/>
      <c r="M95" s="111"/>
      <c r="N95" s="90" t="s">
        <v>424</v>
      </c>
      <c r="O95" s="117" t="s">
        <v>306</v>
      </c>
      <c r="P95" s="87"/>
      <c r="Q95" s="104"/>
      <c r="R95" s="104"/>
      <c r="S95" s="3"/>
    </row>
    <row r="96" spans="1:19" ht="15" customHeight="1" x14ac:dyDescent="0.2">
      <c r="A96" s="110">
        <v>28</v>
      </c>
      <c r="B96" s="111" t="s">
        <v>280</v>
      </c>
      <c r="C96" s="90" t="s">
        <v>269</v>
      </c>
      <c r="D96" s="111">
        <v>1962</v>
      </c>
      <c r="E96" s="111"/>
      <c r="F96" s="113">
        <v>58</v>
      </c>
      <c r="G96" s="114"/>
      <c r="H96" s="115">
        <v>52000</v>
      </c>
      <c r="I96" s="115"/>
      <c r="J96" s="118"/>
      <c r="K96" s="165" t="s">
        <v>47</v>
      </c>
      <c r="L96" s="111"/>
      <c r="M96" s="111"/>
      <c r="N96" s="90" t="s">
        <v>424</v>
      </c>
      <c r="O96" s="117" t="s">
        <v>306</v>
      </c>
      <c r="P96" s="87"/>
      <c r="Q96" s="104"/>
      <c r="R96" s="104"/>
      <c r="S96" s="3"/>
    </row>
    <row r="97" spans="1:19" ht="15" customHeight="1" x14ac:dyDescent="0.2">
      <c r="A97" s="110">
        <v>29</v>
      </c>
      <c r="B97" s="111" t="s">
        <v>280</v>
      </c>
      <c r="C97" s="90" t="s">
        <v>270</v>
      </c>
      <c r="D97" s="111">
        <v>1987</v>
      </c>
      <c r="E97" s="111"/>
      <c r="F97" s="113">
        <v>46.3</v>
      </c>
      <c r="G97" s="114"/>
      <c r="H97" s="115">
        <v>48000</v>
      </c>
      <c r="I97" s="115"/>
      <c r="J97" s="118"/>
      <c r="K97" s="165" t="s">
        <v>47</v>
      </c>
      <c r="L97" s="111"/>
      <c r="M97" s="111"/>
      <c r="N97" s="90" t="s">
        <v>424</v>
      </c>
      <c r="O97" s="116" t="s">
        <v>306</v>
      </c>
      <c r="P97" s="87"/>
      <c r="Q97" s="104"/>
      <c r="R97" s="104"/>
      <c r="S97" s="3"/>
    </row>
    <row r="98" spans="1:19" ht="15" customHeight="1" x14ac:dyDescent="0.2">
      <c r="A98" s="110">
        <v>30</v>
      </c>
      <c r="B98" s="111" t="s">
        <v>280</v>
      </c>
      <c r="C98" s="90" t="s">
        <v>271</v>
      </c>
      <c r="D98" s="111">
        <v>1962</v>
      </c>
      <c r="E98" s="111"/>
      <c r="F98" s="113">
        <v>58</v>
      </c>
      <c r="G98" s="114"/>
      <c r="H98" s="115">
        <v>30000</v>
      </c>
      <c r="I98" s="115"/>
      <c r="J98" s="118"/>
      <c r="K98" s="165" t="s">
        <v>47</v>
      </c>
      <c r="L98" s="111"/>
      <c r="M98" s="111"/>
      <c r="N98" s="90" t="s">
        <v>424</v>
      </c>
      <c r="O98" s="117" t="s">
        <v>306</v>
      </c>
      <c r="P98" s="87"/>
      <c r="Q98" s="104"/>
      <c r="R98" s="104"/>
      <c r="S98" s="3"/>
    </row>
    <row r="99" spans="1:19" s="221" customFormat="1" ht="15" customHeight="1" x14ac:dyDescent="0.2">
      <c r="A99" s="110">
        <v>31</v>
      </c>
      <c r="B99" s="111" t="s">
        <v>280</v>
      </c>
      <c r="C99" s="90" t="s">
        <v>1494</v>
      </c>
      <c r="D99" s="111">
        <v>1967</v>
      </c>
      <c r="E99" s="111"/>
      <c r="F99" s="113">
        <v>42</v>
      </c>
      <c r="G99" s="114"/>
      <c r="H99" s="115">
        <v>30000</v>
      </c>
      <c r="I99" s="115"/>
      <c r="J99" s="118"/>
      <c r="K99" s="165" t="s">
        <v>47</v>
      </c>
      <c r="L99" s="111"/>
      <c r="M99" s="111"/>
      <c r="N99" s="90"/>
      <c r="O99" s="117"/>
      <c r="P99" s="87"/>
      <c r="Q99" s="104"/>
      <c r="R99" s="104"/>
      <c r="S99" s="3"/>
    </row>
    <row r="100" spans="1:19" ht="15" customHeight="1" x14ac:dyDescent="0.2">
      <c r="A100" s="110">
        <v>32</v>
      </c>
      <c r="B100" s="111" t="s">
        <v>280</v>
      </c>
      <c r="C100" s="90" t="s">
        <v>1495</v>
      </c>
      <c r="D100" s="111">
        <v>1960</v>
      </c>
      <c r="E100" s="111"/>
      <c r="F100" s="113">
        <v>49</v>
      </c>
      <c r="G100" s="114"/>
      <c r="H100" s="115">
        <v>30000</v>
      </c>
      <c r="I100" s="115"/>
      <c r="J100" s="118"/>
      <c r="K100" s="165" t="s">
        <v>47</v>
      </c>
      <c r="L100" s="111"/>
      <c r="M100" s="111"/>
      <c r="N100" s="90" t="s">
        <v>424</v>
      </c>
      <c r="O100" s="116" t="s">
        <v>306</v>
      </c>
      <c r="P100" s="87"/>
      <c r="Q100" s="104"/>
      <c r="R100" s="104"/>
      <c r="S100" s="3"/>
    </row>
    <row r="101" spans="1:19" ht="15" customHeight="1" x14ac:dyDescent="0.2">
      <c r="A101" s="110">
        <v>33</v>
      </c>
      <c r="B101" s="111" t="s">
        <v>281</v>
      </c>
      <c r="C101" s="90" t="s">
        <v>272</v>
      </c>
      <c r="D101" s="111">
        <v>1988</v>
      </c>
      <c r="E101" s="111"/>
      <c r="F101" s="113">
        <v>74</v>
      </c>
      <c r="G101" s="114"/>
      <c r="H101" s="115">
        <v>58000</v>
      </c>
      <c r="I101" s="115"/>
      <c r="J101" s="118"/>
      <c r="K101" s="165" t="s">
        <v>47</v>
      </c>
      <c r="L101" s="111"/>
      <c r="M101" s="111"/>
      <c r="N101" s="90" t="s">
        <v>424</v>
      </c>
      <c r="O101" s="117" t="s">
        <v>306</v>
      </c>
      <c r="P101" s="87"/>
      <c r="Q101" s="104"/>
      <c r="R101" s="104"/>
      <c r="S101" s="3"/>
    </row>
    <row r="102" spans="1:19" ht="15" customHeight="1" x14ac:dyDescent="0.2">
      <c r="A102" s="110">
        <v>34</v>
      </c>
      <c r="B102" s="111" t="s">
        <v>281</v>
      </c>
      <c r="C102" s="90" t="s">
        <v>273</v>
      </c>
      <c r="D102" s="111">
        <v>1988</v>
      </c>
      <c r="E102" s="111"/>
      <c r="F102" s="113">
        <v>74</v>
      </c>
      <c r="G102" s="114"/>
      <c r="H102" s="115">
        <v>58000</v>
      </c>
      <c r="I102" s="115"/>
      <c r="J102" s="118"/>
      <c r="K102" s="165" t="s">
        <v>47</v>
      </c>
      <c r="L102" s="111"/>
      <c r="M102" s="111"/>
      <c r="N102" s="90" t="s">
        <v>424</v>
      </c>
      <c r="O102" s="116" t="s">
        <v>306</v>
      </c>
      <c r="P102" s="87"/>
      <c r="Q102" s="104"/>
      <c r="R102" s="104"/>
      <c r="S102" s="3"/>
    </row>
    <row r="103" spans="1:19" ht="15" customHeight="1" x14ac:dyDescent="0.2">
      <c r="A103" s="110">
        <v>35</v>
      </c>
      <c r="B103" s="111" t="s">
        <v>281</v>
      </c>
      <c r="C103" s="90" t="s">
        <v>274</v>
      </c>
      <c r="D103" s="111">
        <v>1989</v>
      </c>
      <c r="E103" s="111"/>
      <c r="F103" s="113">
        <v>60</v>
      </c>
      <c r="G103" s="114"/>
      <c r="H103" s="115">
        <v>54000</v>
      </c>
      <c r="I103" s="115"/>
      <c r="J103" s="118"/>
      <c r="K103" s="165" t="s">
        <v>47</v>
      </c>
      <c r="L103" s="111"/>
      <c r="M103" s="111"/>
      <c r="N103" s="90" t="s">
        <v>424</v>
      </c>
      <c r="O103" s="117" t="s">
        <v>306</v>
      </c>
      <c r="P103" s="87"/>
      <c r="Q103" s="104"/>
      <c r="R103" s="104"/>
      <c r="S103" s="3"/>
    </row>
    <row r="104" spans="1:19" ht="15" customHeight="1" x14ac:dyDescent="0.2">
      <c r="A104" s="110">
        <v>36</v>
      </c>
      <c r="B104" s="111" t="s">
        <v>280</v>
      </c>
      <c r="C104" s="90" t="s">
        <v>275</v>
      </c>
      <c r="D104" s="111">
        <v>1982</v>
      </c>
      <c r="E104" s="111"/>
      <c r="F104" s="113">
        <v>36</v>
      </c>
      <c r="G104" s="114"/>
      <c r="H104" s="115">
        <v>32000</v>
      </c>
      <c r="I104" s="115"/>
      <c r="J104" s="118"/>
      <c r="K104" s="165" t="s">
        <v>47</v>
      </c>
      <c r="L104" s="111"/>
      <c r="M104" s="111"/>
      <c r="N104" s="90" t="s">
        <v>424</v>
      </c>
      <c r="O104" s="116" t="s">
        <v>306</v>
      </c>
      <c r="P104" s="87"/>
      <c r="Q104" s="104"/>
      <c r="R104" s="104"/>
      <c r="S104" s="3"/>
    </row>
    <row r="105" spans="1:19" ht="15" customHeight="1" x14ac:dyDescent="0.2">
      <c r="A105" s="110">
        <v>37</v>
      </c>
      <c r="B105" s="111" t="s">
        <v>280</v>
      </c>
      <c r="C105" s="90" t="s">
        <v>276</v>
      </c>
      <c r="D105" s="111">
        <v>1928</v>
      </c>
      <c r="E105" s="111"/>
      <c r="F105" s="113">
        <v>42</v>
      </c>
      <c r="G105" s="114"/>
      <c r="H105" s="115">
        <v>32000</v>
      </c>
      <c r="I105" s="115"/>
      <c r="J105" s="118"/>
      <c r="K105" s="165" t="s">
        <v>47</v>
      </c>
      <c r="L105" s="111"/>
      <c r="M105" s="111"/>
      <c r="N105" s="90" t="s">
        <v>424</v>
      </c>
      <c r="O105" s="117" t="s">
        <v>306</v>
      </c>
      <c r="P105" s="87"/>
      <c r="Q105" s="104"/>
      <c r="R105" s="104"/>
      <c r="S105" s="3"/>
    </row>
    <row r="106" spans="1:19" s="221" customFormat="1" ht="15" customHeight="1" x14ac:dyDescent="0.2">
      <c r="A106" s="110">
        <v>38</v>
      </c>
      <c r="B106" s="111" t="s">
        <v>281</v>
      </c>
      <c r="C106" s="90" t="s">
        <v>1496</v>
      </c>
      <c r="D106" s="111">
        <v>1969</v>
      </c>
      <c r="E106" s="111"/>
      <c r="F106" s="113">
        <v>75.7</v>
      </c>
      <c r="G106" s="114"/>
      <c r="H106" s="115">
        <v>32000</v>
      </c>
      <c r="I106" s="115"/>
      <c r="J106" s="118"/>
      <c r="K106" s="165"/>
      <c r="L106" s="111"/>
      <c r="M106" s="111"/>
      <c r="N106" s="90"/>
      <c r="O106" s="117"/>
      <c r="P106" s="87"/>
      <c r="Q106" s="104"/>
      <c r="R106" s="104"/>
      <c r="S106" s="3"/>
    </row>
    <row r="107" spans="1:19" ht="15" customHeight="1" x14ac:dyDescent="0.2">
      <c r="A107" s="110">
        <v>39</v>
      </c>
      <c r="B107" s="111" t="s">
        <v>281</v>
      </c>
      <c r="C107" s="90" t="s">
        <v>277</v>
      </c>
      <c r="D107" s="111">
        <v>1968</v>
      </c>
      <c r="E107" s="111"/>
      <c r="F107" s="113">
        <v>48.8</v>
      </c>
      <c r="G107" s="114"/>
      <c r="H107" s="115">
        <v>28000</v>
      </c>
      <c r="I107" s="115"/>
      <c r="J107" s="118"/>
      <c r="K107" s="165" t="s">
        <v>47</v>
      </c>
      <c r="L107" s="111"/>
      <c r="M107" s="111"/>
      <c r="N107" s="90" t="s">
        <v>424</v>
      </c>
      <c r="O107" s="117" t="s">
        <v>306</v>
      </c>
      <c r="P107" s="87"/>
      <c r="Q107" s="104"/>
      <c r="R107" s="104"/>
      <c r="S107" s="3"/>
    </row>
    <row r="108" spans="1:19" s="164" customFormat="1" ht="51.75" customHeight="1" x14ac:dyDescent="0.2">
      <c r="A108" s="258" t="s">
        <v>621</v>
      </c>
      <c r="B108" s="259"/>
      <c r="C108" s="90"/>
      <c r="D108" s="88"/>
      <c r="E108" s="91"/>
      <c r="F108" s="95">
        <f>SUM(F69:F107)</f>
        <v>2030.8</v>
      </c>
      <c r="G108" s="95">
        <f>SUM(G69:G107)</f>
        <v>0</v>
      </c>
      <c r="H108" s="95">
        <f>SUM(H69:H107)</f>
        <v>1680500</v>
      </c>
      <c r="I108" s="14"/>
      <c r="J108" s="14"/>
      <c r="K108" s="165"/>
      <c r="L108" s="94"/>
      <c r="M108" s="90"/>
      <c r="N108" s="90"/>
      <c r="O108" s="87"/>
      <c r="P108" s="87"/>
      <c r="Q108" s="100"/>
      <c r="R108" s="100"/>
    </row>
    <row r="109" spans="1:19" s="36" customFormat="1" ht="15" customHeight="1" x14ac:dyDescent="0.2">
      <c r="A109" s="136" t="s">
        <v>239</v>
      </c>
      <c r="B109" s="136"/>
      <c r="C109" s="136"/>
      <c r="D109" s="136"/>
      <c r="E109" s="136"/>
      <c r="F109" s="137">
        <f>F68+F108</f>
        <v>2473.8000000000002</v>
      </c>
      <c r="G109" s="137">
        <f>G68+G108</f>
        <v>0</v>
      </c>
      <c r="H109" s="137">
        <f>H68+H108</f>
        <v>2161500</v>
      </c>
      <c r="I109" s="135"/>
      <c r="J109" s="137"/>
      <c r="K109" s="165"/>
      <c r="L109" s="137"/>
      <c r="M109" s="137"/>
      <c r="N109" s="137"/>
      <c r="O109" s="136"/>
      <c r="P109" s="138"/>
      <c r="Q109" s="186"/>
      <c r="R109" s="186"/>
      <c r="S109" s="35"/>
    </row>
    <row r="110" spans="1:19" x14ac:dyDescent="0.2">
      <c r="A110" s="101"/>
      <c r="B110" s="102"/>
      <c r="C110" s="102"/>
      <c r="D110" s="103"/>
      <c r="E110" s="102"/>
      <c r="F110" s="102"/>
      <c r="G110" s="102"/>
      <c r="H110" s="102"/>
      <c r="I110" s="102"/>
      <c r="J110" s="102"/>
      <c r="K110" s="102"/>
      <c r="L110" s="102"/>
      <c r="M110" s="104"/>
      <c r="N110" s="104"/>
      <c r="O110" s="97"/>
      <c r="P110" s="100"/>
      <c r="Q110" s="100"/>
      <c r="R110" s="100"/>
    </row>
    <row r="111" spans="1:19" x14ac:dyDescent="0.2">
      <c r="A111" s="101"/>
      <c r="B111" s="102"/>
      <c r="C111" s="102"/>
      <c r="D111" s="103"/>
      <c r="E111" s="102"/>
      <c r="F111" s="102"/>
      <c r="G111" s="102"/>
      <c r="H111" s="102"/>
      <c r="I111" s="102"/>
      <c r="J111" s="102"/>
      <c r="K111" s="102"/>
      <c r="L111" s="102"/>
      <c r="M111" s="104"/>
      <c r="N111" s="104"/>
      <c r="O111" s="97"/>
      <c r="P111" s="100"/>
      <c r="Q111" s="100"/>
      <c r="R111" s="100"/>
    </row>
    <row r="112" spans="1:19" s="189" customFormat="1" ht="30.75" customHeight="1" x14ac:dyDescent="0.2">
      <c r="A112" s="252" t="s">
        <v>284</v>
      </c>
      <c r="B112" s="252"/>
      <c r="C112" s="253"/>
      <c r="D112" s="103"/>
      <c r="E112" s="102"/>
      <c r="F112" s="102"/>
      <c r="G112" s="102"/>
      <c r="H112" s="102"/>
      <c r="I112" s="102"/>
      <c r="J112" s="102"/>
      <c r="K112" s="102"/>
      <c r="L112" s="102"/>
      <c r="M112" s="104"/>
      <c r="N112" s="104"/>
      <c r="O112" s="97"/>
      <c r="P112" s="100"/>
      <c r="Q112" s="100"/>
      <c r="R112" s="100"/>
    </row>
    <row r="113" spans="1:20" s="189" customFormat="1" ht="114" customHeight="1" x14ac:dyDescent="0.2">
      <c r="A113" s="85" t="s">
        <v>0</v>
      </c>
      <c r="B113" s="85" t="s">
        <v>278</v>
      </c>
      <c r="C113" s="85" t="s">
        <v>279</v>
      </c>
      <c r="D113" s="84" t="s">
        <v>468</v>
      </c>
      <c r="E113" s="84" t="s">
        <v>469</v>
      </c>
      <c r="F113" s="84" t="s">
        <v>348</v>
      </c>
      <c r="G113" s="84" t="s">
        <v>305</v>
      </c>
      <c r="H113" s="84" t="s">
        <v>333</v>
      </c>
      <c r="I113" s="84" t="s">
        <v>191</v>
      </c>
      <c r="J113" s="84" t="s">
        <v>472</v>
      </c>
      <c r="K113" s="84" t="s">
        <v>189</v>
      </c>
      <c r="L113" s="84" t="s">
        <v>190</v>
      </c>
      <c r="M113" s="84" t="s">
        <v>128</v>
      </c>
      <c r="N113" s="84" t="s">
        <v>422</v>
      </c>
      <c r="O113" s="84" t="s">
        <v>235</v>
      </c>
      <c r="P113" s="85" t="s">
        <v>282</v>
      </c>
      <c r="Q113" s="85" t="s">
        <v>283</v>
      </c>
      <c r="R113" s="104"/>
      <c r="S113" s="5"/>
      <c r="T113" s="3"/>
    </row>
    <row r="114" spans="1:20" s="189" customFormat="1" ht="21.75" customHeight="1" x14ac:dyDescent="0.2">
      <c r="A114" s="139">
        <v>1</v>
      </c>
      <c r="B114" s="139">
        <v>2</v>
      </c>
      <c r="C114" s="139">
        <v>3</v>
      </c>
      <c r="D114" s="139">
        <v>4</v>
      </c>
      <c r="E114" s="139">
        <v>5</v>
      </c>
      <c r="F114" s="139">
        <v>6</v>
      </c>
      <c r="G114" s="139">
        <v>7</v>
      </c>
      <c r="H114" s="139">
        <v>8</v>
      </c>
      <c r="I114" s="139">
        <v>9</v>
      </c>
      <c r="J114" s="139">
        <v>10</v>
      </c>
      <c r="K114" s="139">
        <v>11</v>
      </c>
      <c r="L114" s="139">
        <v>12</v>
      </c>
      <c r="M114" s="139">
        <v>13</v>
      </c>
      <c r="N114" s="139">
        <v>14</v>
      </c>
      <c r="O114" s="139">
        <v>15</v>
      </c>
      <c r="P114" s="139">
        <v>16</v>
      </c>
      <c r="Q114" s="139">
        <v>17</v>
      </c>
      <c r="R114" s="104"/>
      <c r="S114" s="5"/>
      <c r="T114" s="3"/>
    </row>
    <row r="115" spans="1:20" s="189" customFormat="1" ht="27" customHeight="1" x14ac:dyDescent="0.2">
      <c r="A115" s="140" t="s">
        <v>8</v>
      </c>
      <c r="B115" s="89" t="s">
        <v>304</v>
      </c>
      <c r="C115" s="141" t="s">
        <v>286</v>
      </c>
      <c r="D115" s="142">
        <v>2014</v>
      </c>
      <c r="E115" s="142"/>
      <c r="F115" s="142">
        <v>2177</v>
      </c>
      <c r="G115" s="142">
        <v>2300</v>
      </c>
      <c r="H115" s="142">
        <v>760273.71</v>
      </c>
      <c r="I115" s="143"/>
      <c r="J115" s="143"/>
      <c r="K115" s="143"/>
      <c r="L115" s="144" t="s">
        <v>47</v>
      </c>
      <c r="M115" s="143"/>
      <c r="N115" s="143" t="s">
        <v>423</v>
      </c>
      <c r="O115" s="143" t="s">
        <v>308</v>
      </c>
      <c r="P115" s="143" t="s">
        <v>315</v>
      </c>
      <c r="Q115" s="143" t="s">
        <v>317</v>
      </c>
      <c r="R115" s="104"/>
      <c r="S115" s="5"/>
      <c r="T115" s="3"/>
    </row>
    <row r="116" spans="1:20" s="189" customFormat="1" ht="23.25" customHeight="1" x14ac:dyDescent="0.2">
      <c r="A116" s="140" t="s">
        <v>9</v>
      </c>
      <c r="B116" s="89" t="s">
        <v>304</v>
      </c>
      <c r="C116" s="141" t="s">
        <v>287</v>
      </c>
      <c r="D116" s="142">
        <v>2014</v>
      </c>
      <c r="E116" s="142"/>
      <c r="F116" s="142">
        <v>2841</v>
      </c>
      <c r="G116" s="142">
        <v>500</v>
      </c>
      <c r="H116" s="142">
        <v>992162.43</v>
      </c>
      <c r="I116" s="143"/>
      <c r="J116" s="143"/>
      <c r="K116" s="143"/>
      <c r="L116" s="144" t="s">
        <v>47</v>
      </c>
      <c r="M116" s="143"/>
      <c r="N116" s="143" t="s">
        <v>423</v>
      </c>
      <c r="O116" s="143" t="s">
        <v>309</v>
      </c>
      <c r="P116" s="143" t="s">
        <v>315</v>
      </c>
      <c r="Q116" s="143" t="s">
        <v>321</v>
      </c>
      <c r="R116" s="104"/>
      <c r="S116" s="5"/>
      <c r="T116" s="3"/>
    </row>
    <row r="117" spans="1:20" s="189" customFormat="1" ht="23.25" customHeight="1" x14ac:dyDescent="0.2">
      <c r="A117" s="140" t="s">
        <v>12</v>
      </c>
      <c r="B117" s="89" t="s">
        <v>304</v>
      </c>
      <c r="C117" s="141" t="s">
        <v>288</v>
      </c>
      <c r="D117" s="142">
        <v>2014</v>
      </c>
      <c r="E117" s="142"/>
      <c r="F117" s="142">
        <v>1496</v>
      </c>
      <c r="G117" s="142">
        <v>500</v>
      </c>
      <c r="H117" s="142">
        <v>522448.08</v>
      </c>
      <c r="I117" s="145">
        <v>0</v>
      </c>
      <c r="J117" s="145"/>
      <c r="K117" s="143"/>
      <c r="L117" s="144" t="s">
        <v>47</v>
      </c>
      <c r="M117" s="143"/>
      <c r="N117" s="143" t="s">
        <v>423</v>
      </c>
      <c r="O117" s="143" t="s">
        <v>310</v>
      </c>
      <c r="P117" s="143" t="s">
        <v>315</v>
      </c>
      <c r="Q117" s="143" t="s">
        <v>322</v>
      </c>
      <c r="R117" s="104"/>
      <c r="S117" s="5"/>
      <c r="T117" s="3"/>
    </row>
    <row r="118" spans="1:20" s="189" customFormat="1" ht="33.75" customHeight="1" x14ac:dyDescent="0.2">
      <c r="A118" s="140" t="s">
        <v>14</v>
      </c>
      <c r="B118" s="89" t="s">
        <v>304</v>
      </c>
      <c r="C118" s="141" t="s">
        <v>288</v>
      </c>
      <c r="D118" s="142">
        <v>2015</v>
      </c>
      <c r="E118" s="142"/>
      <c r="F118" s="142">
        <v>1212</v>
      </c>
      <c r="G118" s="142"/>
      <c r="H118" s="142">
        <v>333784.8</v>
      </c>
      <c r="I118" s="145"/>
      <c r="J118" s="145"/>
      <c r="K118" s="143"/>
      <c r="L118" s="144" t="s">
        <v>47</v>
      </c>
      <c r="M118" s="143"/>
      <c r="N118" s="143" t="s">
        <v>423</v>
      </c>
      <c r="O118" s="143" t="s">
        <v>344</v>
      </c>
      <c r="P118" s="143" t="s">
        <v>315</v>
      </c>
      <c r="Q118" s="143" t="s">
        <v>345</v>
      </c>
      <c r="R118" s="104"/>
      <c r="S118" s="5"/>
      <c r="T118" s="3"/>
    </row>
    <row r="119" spans="1:20" s="189" customFormat="1" ht="23.25" customHeight="1" x14ac:dyDescent="0.2">
      <c r="A119" s="140" t="s">
        <v>16</v>
      </c>
      <c r="B119" s="89" t="s">
        <v>304</v>
      </c>
      <c r="C119" s="141" t="s">
        <v>289</v>
      </c>
      <c r="D119" s="142">
        <v>2014</v>
      </c>
      <c r="E119" s="142"/>
      <c r="F119" s="142">
        <v>15700</v>
      </c>
      <c r="G119" s="142">
        <v>2050</v>
      </c>
      <c r="H119" s="142">
        <v>76338835</v>
      </c>
      <c r="I119" s="143"/>
      <c r="J119" s="143"/>
      <c r="K119" s="143"/>
      <c r="L119" s="144" t="s">
        <v>47</v>
      </c>
      <c r="M119" s="143"/>
      <c r="N119" s="143" t="s">
        <v>423</v>
      </c>
      <c r="O119" s="143" t="s">
        <v>324</v>
      </c>
      <c r="P119" s="143" t="s">
        <v>315</v>
      </c>
      <c r="Q119" s="143" t="s">
        <v>323</v>
      </c>
      <c r="R119" s="104"/>
      <c r="S119" s="5"/>
      <c r="T119" s="3"/>
    </row>
    <row r="120" spans="1:20" s="189" customFormat="1" ht="23.25" customHeight="1" x14ac:dyDescent="0.2">
      <c r="A120" s="140" t="s">
        <v>15</v>
      </c>
      <c r="B120" s="89" t="s">
        <v>304</v>
      </c>
      <c r="C120" s="141" t="s">
        <v>290</v>
      </c>
      <c r="D120" s="142">
        <v>2014</v>
      </c>
      <c r="E120" s="142"/>
      <c r="F120" s="142">
        <v>5555</v>
      </c>
      <c r="G120" s="142">
        <v>700</v>
      </c>
      <c r="H120" s="142">
        <v>1939972.65</v>
      </c>
      <c r="I120" s="143"/>
      <c r="J120" s="143"/>
      <c r="K120" s="143"/>
      <c r="L120" s="144" t="s">
        <v>47</v>
      </c>
      <c r="M120" s="143"/>
      <c r="N120" s="143" t="s">
        <v>423</v>
      </c>
      <c r="O120" s="143" t="s">
        <v>347</v>
      </c>
      <c r="P120" s="143" t="s">
        <v>315</v>
      </c>
      <c r="Q120" s="143" t="s">
        <v>346</v>
      </c>
      <c r="R120" s="104"/>
      <c r="S120" s="5"/>
      <c r="T120" s="3"/>
    </row>
    <row r="121" spans="1:20" s="189" customFormat="1" ht="23.25" customHeight="1" x14ac:dyDescent="0.2">
      <c r="A121" s="140" t="s">
        <v>17</v>
      </c>
      <c r="B121" s="89" t="s">
        <v>304</v>
      </c>
      <c r="C121" s="141" t="s">
        <v>291</v>
      </c>
      <c r="D121" s="142">
        <v>1993</v>
      </c>
      <c r="E121" s="142"/>
      <c r="F121" s="142"/>
      <c r="G121" s="142">
        <v>1300</v>
      </c>
      <c r="H121" s="142"/>
      <c r="I121" s="143"/>
      <c r="J121" s="143"/>
      <c r="K121" s="143"/>
      <c r="L121" s="144" t="s">
        <v>47</v>
      </c>
      <c r="M121" s="143"/>
      <c r="N121" s="143" t="s">
        <v>423</v>
      </c>
      <c r="O121" s="143"/>
      <c r="P121" s="143"/>
      <c r="Q121" s="143"/>
      <c r="R121" s="104"/>
      <c r="S121" s="5"/>
      <c r="T121" s="3"/>
    </row>
    <row r="122" spans="1:20" s="189" customFormat="1" ht="23.25" customHeight="1" x14ac:dyDescent="0.2">
      <c r="A122" s="140" t="s">
        <v>5</v>
      </c>
      <c r="B122" s="89" t="s">
        <v>304</v>
      </c>
      <c r="C122" s="141" t="s">
        <v>292</v>
      </c>
      <c r="D122" s="142">
        <v>2014</v>
      </c>
      <c r="E122" s="142"/>
      <c r="F122" s="142">
        <v>2965</v>
      </c>
      <c r="G122" s="142">
        <v>700</v>
      </c>
      <c r="H122" s="142">
        <v>1035466.95</v>
      </c>
      <c r="I122" s="143"/>
      <c r="J122" s="143"/>
      <c r="K122" s="143"/>
      <c r="L122" s="144" t="s">
        <v>47</v>
      </c>
      <c r="M122" s="143"/>
      <c r="N122" s="143" t="s">
        <v>423</v>
      </c>
      <c r="O122" s="143" t="s">
        <v>311</v>
      </c>
      <c r="P122" s="143" t="s">
        <v>315</v>
      </c>
      <c r="Q122" s="143" t="s">
        <v>337</v>
      </c>
      <c r="R122" s="104"/>
      <c r="S122" s="5"/>
      <c r="T122" s="3"/>
    </row>
    <row r="123" spans="1:20" s="189" customFormat="1" ht="23.25" customHeight="1" x14ac:dyDescent="0.2">
      <c r="A123" s="140" t="s">
        <v>13</v>
      </c>
      <c r="B123" s="89" t="s">
        <v>304</v>
      </c>
      <c r="C123" s="141" t="s">
        <v>293</v>
      </c>
      <c r="D123" s="142">
        <v>2013</v>
      </c>
      <c r="E123" s="142"/>
      <c r="F123" s="142"/>
      <c r="G123" s="142">
        <v>950</v>
      </c>
      <c r="H123" s="142"/>
      <c r="I123" s="145">
        <v>0</v>
      </c>
      <c r="J123" s="145"/>
      <c r="K123" s="143"/>
      <c r="L123" s="144" t="s">
        <v>47</v>
      </c>
      <c r="M123" s="143"/>
      <c r="N123" s="143" t="s">
        <v>423</v>
      </c>
      <c r="O123" s="143"/>
      <c r="P123" s="143"/>
      <c r="Q123" s="143"/>
      <c r="R123" s="104"/>
      <c r="S123" s="5"/>
      <c r="T123" s="3"/>
    </row>
    <row r="124" spans="1:20" s="189" customFormat="1" ht="25.5" customHeight="1" x14ac:dyDescent="0.2">
      <c r="A124" s="140" t="s">
        <v>22</v>
      </c>
      <c r="B124" s="89" t="s">
        <v>304</v>
      </c>
      <c r="C124" s="141" t="s">
        <v>294</v>
      </c>
      <c r="D124" s="142">
        <v>1984</v>
      </c>
      <c r="E124" s="142"/>
      <c r="F124" s="142">
        <v>3770</v>
      </c>
      <c r="G124" s="142">
        <v>650</v>
      </c>
      <c r="H124" s="142">
        <v>1316597.1000000001</v>
      </c>
      <c r="I124" s="145">
        <v>0</v>
      </c>
      <c r="J124" s="145"/>
      <c r="K124" s="143"/>
      <c r="L124" s="144" t="s">
        <v>47</v>
      </c>
      <c r="M124" s="143"/>
      <c r="N124" s="143" t="s">
        <v>423</v>
      </c>
      <c r="O124" s="143" t="s">
        <v>312</v>
      </c>
      <c r="P124" s="143" t="s">
        <v>315</v>
      </c>
      <c r="Q124" s="143" t="s">
        <v>332</v>
      </c>
      <c r="R124" s="104"/>
      <c r="S124" s="5"/>
      <c r="T124" s="3"/>
    </row>
    <row r="125" spans="1:20" s="189" customFormat="1" ht="23.25" customHeight="1" x14ac:dyDescent="0.2">
      <c r="A125" s="140" t="s">
        <v>7</v>
      </c>
      <c r="B125" s="89" t="s">
        <v>304</v>
      </c>
      <c r="C125" s="141" t="s">
        <v>295</v>
      </c>
      <c r="D125" s="142">
        <v>2014</v>
      </c>
      <c r="E125" s="142"/>
      <c r="F125" s="142">
        <v>3788</v>
      </c>
      <c r="G125" s="142">
        <v>600</v>
      </c>
      <c r="H125" s="142">
        <v>1322883.24</v>
      </c>
      <c r="I125" s="145">
        <v>0</v>
      </c>
      <c r="J125" s="145"/>
      <c r="K125" s="143"/>
      <c r="L125" s="144" t="s">
        <v>47</v>
      </c>
      <c r="M125" s="143"/>
      <c r="N125" s="143" t="s">
        <v>423</v>
      </c>
      <c r="O125" s="143" t="s">
        <v>313</v>
      </c>
      <c r="P125" s="143" t="s">
        <v>315</v>
      </c>
      <c r="Q125" s="143" t="s">
        <v>336</v>
      </c>
      <c r="R125" s="104"/>
      <c r="S125" s="5"/>
      <c r="T125" s="3"/>
    </row>
    <row r="126" spans="1:20" s="189" customFormat="1" ht="23.25" customHeight="1" x14ac:dyDescent="0.2">
      <c r="A126" s="140" t="s">
        <v>25</v>
      </c>
      <c r="B126" s="89" t="s">
        <v>304</v>
      </c>
      <c r="C126" s="141" t="s">
        <v>296</v>
      </c>
      <c r="D126" s="142">
        <v>2014</v>
      </c>
      <c r="E126" s="142"/>
      <c r="F126" s="142">
        <v>17914</v>
      </c>
      <c r="G126" s="142">
        <v>1600</v>
      </c>
      <c r="H126" s="142">
        <v>3208576.54</v>
      </c>
      <c r="I126" s="145">
        <v>0</v>
      </c>
      <c r="J126" s="145"/>
      <c r="K126" s="143"/>
      <c r="L126" s="144" t="s">
        <v>47</v>
      </c>
      <c r="M126" s="143"/>
      <c r="N126" s="143" t="s">
        <v>423</v>
      </c>
      <c r="O126" s="143" t="s">
        <v>314</v>
      </c>
      <c r="P126" s="143" t="s">
        <v>315</v>
      </c>
      <c r="Q126" s="143" t="s">
        <v>329</v>
      </c>
      <c r="R126" s="104"/>
      <c r="S126" s="5"/>
      <c r="T126" s="3"/>
    </row>
    <row r="127" spans="1:20" s="189" customFormat="1" ht="23.25" customHeight="1" x14ac:dyDescent="0.2">
      <c r="A127" s="140" t="s">
        <v>6</v>
      </c>
      <c r="B127" s="89" t="s">
        <v>304</v>
      </c>
      <c r="C127" s="141" t="s">
        <v>296</v>
      </c>
      <c r="D127" s="142">
        <v>2015</v>
      </c>
      <c r="E127" s="142"/>
      <c r="F127" s="142">
        <v>2427</v>
      </c>
      <c r="G127" s="142"/>
      <c r="H127" s="142">
        <v>5666.32</v>
      </c>
      <c r="I127" s="145"/>
      <c r="J127" s="145"/>
      <c r="K127" s="143"/>
      <c r="L127" s="144" t="s">
        <v>47</v>
      </c>
      <c r="M127" s="143"/>
      <c r="N127" s="143" t="s">
        <v>423</v>
      </c>
      <c r="O127" s="143" t="s">
        <v>330</v>
      </c>
      <c r="P127" s="143" t="s">
        <v>315</v>
      </c>
      <c r="Q127" s="143" t="s">
        <v>331</v>
      </c>
      <c r="R127" s="104"/>
      <c r="S127" s="5"/>
      <c r="T127" s="3"/>
    </row>
    <row r="128" spans="1:20" s="189" customFormat="1" ht="23.25" customHeight="1" x14ac:dyDescent="0.2">
      <c r="A128" s="140" t="s">
        <v>11</v>
      </c>
      <c r="B128" s="89" t="s">
        <v>304</v>
      </c>
      <c r="C128" s="141" t="s">
        <v>297</v>
      </c>
      <c r="D128" s="142">
        <v>2000</v>
      </c>
      <c r="E128" s="142"/>
      <c r="F128" s="142"/>
      <c r="G128" s="142">
        <v>2000</v>
      </c>
      <c r="H128" s="142"/>
      <c r="I128" s="143"/>
      <c r="J128" s="143"/>
      <c r="K128" s="143"/>
      <c r="L128" s="144" t="s">
        <v>47</v>
      </c>
      <c r="M128" s="143"/>
      <c r="N128" s="143" t="s">
        <v>423</v>
      </c>
      <c r="O128" s="143"/>
      <c r="P128" s="143"/>
      <c r="Q128" s="143"/>
      <c r="R128" s="104"/>
      <c r="S128" s="5"/>
      <c r="T128" s="3"/>
    </row>
    <row r="129" spans="1:20" s="189" customFormat="1" ht="27" customHeight="1" x14ac:dyDescent="0.2">
      <c r="A129" s="140" t="s">
        <v>21</v>
      </c>
      <c r="B129" s="89" t="s">
        <v>304</v>
      </c>
      <c r="C129" s="141" t="s">
        <v>298</v>
      </c>
      <c r="D129" s="142">
        <v>2014</v>
      </c>
      <c r="E129" s="142"/>
      <c r="F129" s="142">
        <v>6811</v>
      </c>
      <c r="G129" s="142">
        <v>1200</v>
      </c>
      <c r="H129" s="142">
        <v>2378605.5299999998</v>
      </c>
      <c r="I129" s="145">
        <v>0</v>
      </c>
      <c r="J129" s="145"/>
      <c r="K129" s="143"/>
      <c r="L129" s="144" t="s">
        <v>47</v>
      </c>
      <c r="M129" s="143"/>
      <c r="N129" s="143" t="s">
        <v>423</v>
      </c>
      <c r="O129" s="143" t="s">
        <v>319</v>
      </c>
      <c r="P129" s="143" t="s">
        <v>315</v>
      </c>
      <c r="Q129" s="143" t="s">
        <v>318</v>
      </c>
      <c r="R129" s="104"/>
      <c r="S129" s="5"/>
      <c r="T129" s="3"/>
    </row>
    <row r="130" spans="1:20" s="189" customFormat="1" ht="23.25" customHeight="1" x14ac:dyDescent="0.2">
      <c r="A130" s="140" t="s">
        <v>26</v>
      </c>
      <c r="B130" s="89" t="s">
        <v>304</v>
      </c>
      <c r="C130" s="141" t="s">
        <v>298</v>
      </c>
      <c r="D130" s="142">
        <v>2015</v>
      </c>
      <c r="E130" s="142"/>
      <c r="F130" s="142">
        <v>2210</v>
      </c>
      <c r="G130" s="142"/>
      <c r="H130" s="142">
        <v>395833.1</v>
      </c>
      <c r="I130" s="145"/>
      <c r="J130" s="145"/>
      <c r="K130" s="143"/>
      <c r="L130" s="144" t="s">
        <v>47</v>
      </c>
      <c r="M130" s="143"/>
      <c r="N130" s="143" t="s">
        <v>423</v>
      </c>
      <c r="O130" s="143" t="s">
        <v>320</v>
      </c>
      <c r="P130" s="143" t="s">
        <v>315</v>
      </c>
      <c r="Q130" s="143" t="s">
        <v>316</v>
      </c>
      <c r="R130" s="104"/>
      <c r="S130" s="5"/>
      <c r="T130" s="3"/>
    </row>
    <row r="131" spans="1:20" s="189" customFormat="1" ht="23.25" customHeight="1" x14ac:dyDescent="0.2">
      <c r="A131" s="140" t="s">
        <v>23</v>
      </c>
      <c r="B131" s="89" t="s">
        <v>304</v>
      </c>
      <c r="C131" s="141" t="s">
        <v>299</v>
      </c>
      <c r="D131" s="142">
        <v>2014</v>
      </c>
      <c r="E131" s="142"/>
      <c r="F131" s="142">
        <v>8264</v>
      </c>
      <c r="G131" s="142">
        <v>1200</v>
      </c>
      <c r="H131" s="142">
        <v>1480165.04</v>
      </c>
      <c r="I131" s="145">
        <v>0</v>
      </c>
      <c r="J131" s="145"/>
      <c r="K131" s="143"/>
      <c r="L131" s="144" t="s">
        <v>47</v>
      </c>
      <c r="M131" s="143"/>
      <c r="N131" s="143" t="s">
        <v>423</v>
      </c>
      <c r="O131" s="143" t="s">
        <v>326</v>
      </c>
      <c r="P131" s="143" t="s">
        <v>315</v>
      </c>
      <c r="Q131" s="143" t="s">
        <v>325</v>
      </c>
      <c r="R131" s="104"/>
      <c r="S131" s="5"/>
      <c r="T131" s="3"/>
    </row>
    <row r="132" spans="1:20" s="189" customFormat="1" ht="23.25" customHeight="1" x14ac:dyDescent="0.2">
      <c r="A132" s="140" t="s">
        <v>10</v>
      </c>
      <c r="B132" s="89" t="s">
        <v>304</v>
      </c>
      <c r="C132" s="141" t="s">
        <v>299</v>
      </c>
      <c r="D132" s="142">
        <v>2015</v>
      </c>
      <c r="E132" s="142"/>
      <c r="F132" s="142">
        <v>840</v>
      </c>
      <c r="G132" s="142"/>
      <c r="H132" s="142">
        <v>150452.4</v>
      </c>
      <c r="I132" s="145"/>
      <c r="J132" s="145"/>
      <c r="K132" s="143"/>
      <c r="L132" s="144" t="s">
        <v>47</v>
      </c>
      <c r="M132" s="143"/>
      <c r="N132" s="143" t="s">
        <v>423</v>
      </c>
      <c r="O132" s="143" t="s">
        <v>327</v>
      </c>
      <c r="P132" s="143" t="s">
        <v>315</v>
      </c>
      <c r="Q132" s="143" t="s">
        <v>328</v>
      </c>
      <c r="R132" s="104"/>
      <c r="S132" s="5"/>
      <c r="T132" s="3"/>
    </row>
    <row r="133" spans="1:20" s="189" customFormat="1" ht="23.25" customHeight="1" x14ac:dyDescent="0.2">
      <c r="A133" s="140" t="s">
        <v>28</v>
      </c>
      <c r="B133" s="89" t="s">
        <v>304</v>
      </c>
      <c r="C133" s="141" t="s">
        <v>300</v>
      </c>
      <c r="D133" s="142">
        <v>2014</v>
      </c>
      <c r="E133" s="142"/>
      <c r="F133" s="142">
        <v>2045</v>
      </c>
      <c r="G133" s="142">
        <v>500</v>
      </c>
      <c r="H133" s="142">
        <v>714175.35</v>
      </c>
      <c r="I133" s="143"/>
      <c r="J133" s="143"/>
      <c r="K133" s="143"/>
      <c r="L133" s="144" t="s">
        <v>47</v>
      </c>
      <c r="M133" s="143"/>
      <c r="N133" s="143" t="s">
        <v>423</v>
      </c>
      <c r="O133" s="143" t="s">
        <v>335</v>
      </c>
      <c r="P133" s="143" t="s">
        <v>315</v>
      </c>
      <c r="Q133" s="143" t="s">
        <v>334</v>
      </c>
      <c r="R133" s="104"/>
      <c r="S133" s="5"/>
      <c r="T133" s="3"/>
    </row>
    <row r="134" spans="1:20" s="189" customFormat="1" ht="23.25" customHeight="1" x14ac:dyDescent="0.2">
      <c r="A134" s="140" t="s">
        <v>19</v>
      </c>
      <c r="B134" s="89" t="s">
        <v>304</v>
      </c>
      <c r="C134" s="141" t="s">
        <v>301</v>
      </c>
      <c r="D134" s="142">
        <v>2014</v>
      </c>
      <c r="E134" s="142"/>
      <c r="F134" s="142">
        <v>3123</v>
      </c>
      <c r="G134" s="142">
        <v>250</v>
      </c>
      <c r="H134" s="142">
        <v>1090645.29</v>
      </c>
      <c r="I134" s="143"/>
      <c r="J134" s="143"/>
      <c r="K134" s="143"/>
      <c r="L134" s="144" t="s">
        <v>47</v>
      </c>
      <c r="M134" s="143"/>
      <c r="N134" s="143" t="s">
        <v>423</v>
      </c>
      <c r="O134" s="143" t="s">
        <v>341</v>
      </c>
      <c r="P134" s="143" t="s">
        <v>315</v>
      </c>
      <c r="Q134" s="143" t="s">
        <v>340</v>
      </c>
      <c r="R134" s="104"/>
      <c r="S134" s="5"/>
      <c r="T134" s="3"/>
    </row>
    <row r="135" spans="1:20" s="189" customFormat="1" ht="23.25" customHeight="1" x14ac:dyDescent="0.2">
      <c r="A135" s="140" t="s">
        <v>29</v>
      </c>
      <c r="B135" s="89" t="s">
        <v>304</v>
      </c>
      <c r="C135" s="141" t="s">
        <v>302</v>
      </c>
      <c r="D135" s="142">
        <v>2014</v>
      </c>
      <c r="E135" s="142"/>
      <c r="F135" s="142">
        <v>9423</v>
      </c>
      <c r="G135" s="142">
        <v>1250</v>
      </c>
      <c r="H135" s="142">
        <v>2595094.2000000002</v>
      </c>
      <c r="I135" s="143"/>
      <c r="J135" s="143"/>
      <c r="K135" s="143"/>
      <c r="L135" s="144" t="s">
        <v>47</v>
      </c>
      <c r="M135" s="143"/>
      <c r="N135" s="143" t="s">
        <v>423</v>
      </c>
      <c r="O135" s="143" t="s">
        <v>339</v>
      </c>
      <c r="P135" s="143" t="s">
        <v>315</v>
      </c>
      <c r="Q135" s="143" t="s">
        <v>338</v>
      </c>
      <c r="R135" s="104"/>
      <c r="S135" s="5"/>
      <c r="T135" s="3"/>
    </row>
    <row r="136" spans="1:20" s="189" customFormat="1" ht="39.75" customHeight="1" x14ac:dyDescent="0.2">
      <c r="A136" s="140" t="s">
        <v>18</v>
      </c>
      <c r="B136" s="89" t="s">
        <v>304</v>
      </c>
      <c r="C136" s="141" t="s">
        <v>303</v>
      </c>
      <c r="D136" s="142">
        <v>1993</v>
      </c>
      <c r="E136" s="142"/>
      <c r="F136" s="142"/>
      <c r="G136" s="142">
        <v>1100</v>
      </c>
      <c r="H136" s="142"/>
      <c r="I136" s="143"/>
      <c r="J136" s="143"/>
      <c r="K136" s="143"/>
      <c r="L136" s="144" t="s">
        <v>47</v>
      </c>
      <c r="M136" s="143"/>
      <c r="N136" s="143" t="s">
        <v>423</v>
      </c>
      <c r="O136" s="143" t="s">
        <v>343</v>
      </c>
      <c r="P136" s="143" t="s">
        <v>315</v>
      </c>
      <c r="Q136" s="143" t="s">
        <v>342</v>
      </c>
      <c r="R136" s="104"/>
      <c r="S136" s="5"/>
      <c r="T136" s="3"/>
    </row>
    <row r="137" spans="1:20" s="189" customFormat="1" ht="39.75" customHeight="1" x14ac:dyDescent="0.2">
      <c r="A137" s="140" t="s">
        <v>31</v>
      </c>
      <c r="B137" s="89" t="s">
        <v>304</v>
      </c>
      <c r="C137" s="141" t="s">
        <v>1167</v>
      </c>
      <c r="D137" s="167">
        <v>42689</v>
      </c>
      <c r="E137" s="142"/>
      <c r="F137" s="142">
        <v>37919</v>
      </c>
      <c r="G137" s="142">
        <v>4700</v>
      </c>
      <c r="H137" s="142">
        <v>2077.96</v>
      </c>
      <c r="I137" s="143"/>
      <c r="J137" s="143"/>
      <c r="K137" s="143"/>
      <c r="L137" s="144"/>
      <c r="M137" s="143"/>
      <c r="N137" s="143" t="s">
        <v>1172</v>
      </c>
      <c r="O137" s="143" t="s">
        <v>1166</v>
      </c>
      <c r="P137" s="143" t="s">
        <v>1171</v>
      </c>
      <c r="Q137" s="143" t="s">
        <v>1174</v>
      </c>
      <c r="R137" s="104"/>
      <c r="S137" s="5"/>
      <c r="T137" s="3"/>
    </row>
    <row r="138" spans="1:20" s="189" customFormat="1" ht="39.75" customHeight="1" x14ac:dyDescent="0.2">
      <c r="A138" s="140" t="s">
        <v>32</v>
      </c>
      <c r="B138" s="89" t="s">
        <v>304</v>
      </c>
      <c r="C138" s="141" t="s">
        <v>1165</v>
      </c>
      <c r="D138" s="167">
        <v>42689</v>
      </c>
      <c r="E138" s="142"/>
      <c r="F138" s="142">
        <v>30598</v>
      </c>
      <c r="G138" s="142">
        <v>5100</v>
      </c>
      <c r="H138" s="142">
        <v>1676.77</v>
      </c>
      <c r="I138" s="143"/>
      <c r="J138" s="143"/>
      <c r="K138" s="143"/>
      <c r="L138" s="144"/>
      <c r="M138" s="143"/>
      <c r="N138" s="143" t="s">
        <v>1172</v>
      </c>
      <c r="O138" s="143" t="s">
        <v>1168</v>
      </c>
      <c r="P138" s="143" t="s">
        <v>1171</v>
      </c>
      <c r="Q138" s="143" t="s">
        <v>1175</v>
      </c>
      <c r="R138" s="104"/>
      <c r="S138" s="5"/>
      <c r="T138" s="3"/>
    </row>
    <row r="139" spans="1:20" s="193" customFormat="1" ht="39.75" customHeight="1" x14ac:dyDescent="0.2">
      <c r="A139" s="140"/>
      <c r="B139" s="89" t="s">
        <v>304</v>
      </c>
      <c r="C139" s="141" t="s">
        <v>1188</v>
      </c>
      <c r="D139" s="167">
        <v>42716</v>
      </c>
      <c r="E139" s="142"/>
      <c r="F139" s="142">
        <v>23396</v>
      </c>
      <c r="G139" s="142">
        <v>3900</v>
      </c>
      <c r="H139" s="142" t="s">
        <v>1201</v>
      </c>
      <c r="I139" s="143"/>
      <c r="J139" s="143"/>
      <c r="K139" s="143"/>
      <c r="L139" s="144"/>
      <c r="M139" s="143"/>
      <c r="N139" s="143" t="s">
        <v>1356</v>
      </c>
      <c r="O139" s="143" t="s">
        <v>1200</v>
      </c>
      <c r="P139" s="143" t="s">
        <v>1171</v>
      </c>
      <c r="Q139" s="143" t="s">
        <v>1366</v>
      </c>
      <c r="R139" s="104"/>
      <c r="S139" s="5"/>
      <c r="T139" s="3"/>
    </row>
    <row r="140" spans="1:20" s="193" customFormat="1" ht="39.75" customHeight="1" x14ac:dyDescent="0.2">
      <c r="A140" s="140"/>
      <c r="B140" s="89" t="s">
        <v>304</v>
      </c>
      <c r="C140" s="141" t="s">
        <v>1189</v>
      </c>
      <c r="D140" s="167">
        <v>42716</v>
      </c>
      <c r="E140" s="142"/>
      <c r="F140" s="142">
        <v>63837</v>
      </c>
      <c r="G140" s="142">
        <v>8400</v>
      </c>
      <c r="H140" s="142" t="s">
        <v>1202</v>
      </c>
      <c r="I140" s="143"/>
      <c r="J140" s="143"/>
      <c r="K140" s="143"/>
      <c r="L140" s="144"/>
      <c r="M140" s="143"/>
      <c r="N140" s="143" t="s">
        <v>1364</v>
      </c>
      <c r="O140" s="143" t="s">
        <v>1199</v>
      </c>
      <c r="P140" s="143" t="s">
        <v>1171</v>
      </c>
      <c r="Q140" s="143" t="s">
        <v>1365</v>
      </c>
      <c r="R140" s="104"/>
      <c r="S140" s="5"/>
      <c r="T140" s="3"/>
    </row>
    <row r="141" spans="1:20" s="189" customFormat="1" ht="39.75" customHeight="1" x14ac:dyDescent="0.2">
      <c r="A141" s="140" t="s">
        <v>33</v>
      </c>
      <c r="B141" s="89" t="s">
        <v>304</v>
      </c>
      <c r="C141" s="141" t="s">
        <v>1169</v>
      </c>
      <c r="D141" s="167">
        <v>42689</v>
      </c>
      <c r="E141" s="142"/>
      <c r="F141" s="142">
        <v>44809</v>
      </c>
      <c r="G141" s="142">
        <v>5640</v>
      </c>
      <c r="H141" s="142">
        <v>2455.5300000000002</v>
      </c>
      <c r="I141" s="143"/>
      <c r="J141" s="143"/>
      <c r="K141" s="143"/>
      <c r="L141" s="144"/>
      <c r="M141" s="143"/>
      <c r="N141" s="143" t="s">
        <v>1172</v>
      </c>
      <c r="O141" s="143" t="s">
        <v>1170</v>
      </c>
      <c r="P141" s="143" t="s">
        <v>1171</v>
      </c>
      <c r="Q141" s="143" t="s">
        <v>1173</v>
      </c>
      <c r="R141" s="104"/>
      <c r="S141" s="5"/>
      <c r="T141" s="3"/>
    </row>
    <row r="142" spans="1:20" s="189" customFormat="1" ht="18.75" customHeight="1" x14ac:dyDescent="0.2">
      <c r="A142" s="146"/>
      <c r="B142" s="146"/>
      <c r="C142" s="141" t="s">
        <v>285</v>
      </c>
      <c r="D142" s="142"/>
      <c r="E142" s="142"/>
      <c r="F142" s="142">
        <f>SUM(F115:F141)</f>
        <v>293120</v>
      </c>
      <c r="G142" s="142">
        <f>SUM(G115:G141)</f>
        <v>47090</v>
      </c>
      <c r="H142" s="142">
        <f>SUM(H115:H141)</f>
        <v>96587847.989999995</v>
      </c>
      <c r="I142" s="143"/>
      <c r="J142" s="143"/>
      <c r="K142" s="143"/>
      <c r="L142" s="143"/>
      <c r="M142" s="143"/>
      <c r="N142" s="143"/>
      <c r="O142" s="143"/>
      <c r="P142" s="143"/>
      <c r="Q142" s="143"/>
      <c r="R142" s="104"/>
      <c r="S142" s="5"/>
      <c r="T142" s="3"/>
    </row>
    <row r="143" spans="1:20" ht="18.75" customHeight="1" x14ac:dyDescent="0.2">
      <c r="A143" s="250" t="s">
        <v>363</v>
      </c>
      <c r="B143" s="251"/>
      <c r="C143" s="251"/>
      <c r="D143" s="251"/>
      <c r="E143" s="148"/>
      <c r="F143" s="148"/>
      <c r="G143" s="148"/>
      <c r="H143" s="102"/>
      <c r="I143" s="102"/>
      <c r="J143" s="102"/>
      <c r="K143" s="102"/>
      <c r="L143" s="102"/>
      <c r="M143" s="102"/>
      <c r="N143" s="102"/>
      <c r="O143" s="104"/>
      <c r="P143" s="104"/>
      <c r="Q143" s="97"/>
      <c r="R143" s="100"/>
    </row>
    <row r="144" spans="1:20" ht="78" customHeight="1" x14ac:dyDescent="0.2">
      <c r="A144" s="149" t="s">
        <v>0</v>
      </c>
      <c r="B144" s="149" t="s">
        <v>2</v>
      </c>
      <c r="C144" s="150" t="s">
        <v>3</v>
      </c>
      <c r="D144" s="84" t="s">
        <v>468</v>
      </c>
      <c r="E144" s="84" t="s">
        <v>469</v>
      </c>
      <c r="F144" s="151" t="s">
        <v>364</v>
      </c>
      <c r="G144" s="84" t="s">
        <v>333</v>
      </c>
      <c r="H144" s="84" t="s">
        <v>191</v>
      </c>
      <c r="I144" s="84" t="s">
        <v>472</v>
      </c>
      <c r="J144" s="84" t="s">
        <v>471</v>
      </c>
      <c r="K144" s="84" t="s">
        <v>190</v>
      </c>
      <c r="L144" s="84" t="s">
        <v>128</v>
      </c>
      <c r="M144" s="84" t="s">
        <v>422</v>
      </c>
      <c r="N144" s="84" t="s">
        <v>365</v>
      </c>
      <c r="O144" s="85" t="s">
        <v>282</v>
      </c>
      <c r="P144" s="85" t="s">
        <v>283</v>
      </c>
      <c r="Q144" s="102"/>
      <c r="R144" s="104"/>
      <c r="S144" s="5"/>
      <c r="T144" s="3"/>
    </row>
    <row r="145" spans="1:20" ht="23.25" customHeight="1" thickBot="1" x14ac:dyDescent="0.25">
      <c r="A145" s="152" t="s">
        <v>8</v>
      </c>
      <c r="B145" s="152" t="s">
        <v>9</v>
      </c>
      <c r="C145" s="148">
        <v>3</v>
      </c>
      <c r="D145" s="152" t="s">
        <v>14</v>
      </c>
      <c r="E145" s="152" t="s">
        <v>16</v>
      </c>
      <c r="F145" s="148">
        <v>6</v>
      </c>
      <c r="G145" s="152" t="s">
        <v>17</v>
      </c>
      <c r="H145" s="152" t="s">
        <v>5</v>
      </c>
      <c r="I145" s="148">
        <v>9</v>
      </c>
      <c r="J145" s="152" t="s">
        <v>22</v>
      </c>
      <c r="K145" s="152" t="s">
        <v>7</v>
      </c>
      <c r="L145" s="148">
        <v>12</v>
      </c>
      <c r="M145" s="152" t="s">
        <v>6</v>
      </c>
      <c r="N145" s="152" t="s">
        <v>11</v>
      </c>
      <c r="O145" s="148">
        <v>15</v>
      </c>
      <c r="P145" s="152" t="s">
        <v>26</v>
      </c>
      <c r="Q145" s="102"/>
      <c r="R145" s="104"/>
      <c r="S145" s="5"/>
      <c r="T145" s="3"/>
    </row>
    <row r="146" spans="1:20" ht="27" customHeight="1" thickBot="1" x14ac:dyDescent="0.25">
      <c r="A146" s="146" t="s">
        <v>8</v>
      </c>
      <c r="B146" s="146" t="s">
        <v>1151</v>
      </c>
      <c r="C146" s="153" t="s">
        <v>366</v>
      </c>
      <c r="D146" s="154">
        <v>42286</v>
      </c>
      <c r="E146" s="142"/>
      <c r="F146" s="142">
        <v>470140</v>
      </c>
      <c r="G146" s="142">
        <v>1097635.8600000001</v>
      </c>
      <c r="H146" s="142"/>
      <c r="I146" s="142"/>
      <c r="J146" s="143"/>
      <c r="K146" s="144" t="s">
        <v>47</v>
      </c>
      <c r="L146" s="143"/>
      <c r="M146" s="143" t="s">
        <v>460</v>
      </c>
      <c r="N146" s="143" t="s">
        <v>491</v>
      </c>
      <c r="O146" s="143" t="s">
        <v>383</v>
      </c>
      <c r="P146" s="143" t="s">
        <v>492</v>
      </c>
      <c r="Q146" s="102"/>
      <c r="R146" s="104"/>
      <c r="S146" s="5"/>
      <c r="T146" s="3"/>
    </row>
    <row r="147" spans="1:20" ht="24" customHeight="1" thickBot="1" x14ac:dyDescent="0.25">
      <c r="A147" s="146" t="s">
        <v>9</v>
      </c>
      <c r="B147" s="146" t="s">
        <v>1151</v>
      </c>
      <c r="C147" s="155" t="s">
        <v>367</v>
      </c>
      <c r="D147" s="154">
        <v>42286</v>
      </c>
      <c r="E147" s="142"/>
      <c r="F147" s="142">
        <v>508446</v>
      </c>
      <c r="G147" s="142">
        <v>1187068.8799999999</v>
      </c>
      <c r="H147" s="142"/>
      <c r="I147" s="142"/>
      <c r="J147" s="143"/>
      <c r="K147" s="144" t="s">
        <v>47</v>
      </c>
      <c r="L147" s="143"/>
      <c r="M147" s="143" t="s">
        <v>460</v>
      </c>
      <c r="N147" s="143" t="s">
        <v>493</v>
      </c>
      <c r="O147" s="143" t="s">
        <v>383</v>
      </c>
      <c r="P147" s="143" t="s">
        <v>500</v>
      </c>
      <c r="Q147" s="102"/>
      <c r="R147" s="104"/>
      <c r="S147" s="5"/>
      <c r="T147" s="3"/>
    </row>
    <row r="148" spans="1:20" ht="23.25" customHeight="1" thickBot="1" x14ac:dyDescent="0.25">
      <c r="A148" s="146" t="s">
        <v>12</v>
      </c>
      <c r="B148" s="146" t="s">
        <v>1151</v>
      </c>
      <c r="C148" s="155" t="s">
        <v>368</v>
      </c>
      <c r="D148" s="154">
        <v>42286</v>
      </c>
      <c r="E148" s="142"/>
      <c r="F148" s="142">
        <v>900000</v>
      </c>
      <c r="G148" s="142">
        <v>2101230</v>
      </c>
      <c r="H148" s="142"/>
      <c r="I148" s="142"/>
      <c r="J148" s="143"/>
      <c r="K148" s="144" t="s">
        <v>47</v>
      </c>
      <c r="L148" s="143"/>
      <c r="M148" s="143" t="s">
        <v>460</v>
      </c>
      <c r="N148" s="143" t="s">
        <v>494</v>
      </c>
      <c r="O148" s="143" t="s">
        <v>383</v>
      </c>
      <c r="P148" s="143" t="s">
        <v>507</v>
      </c>
      <c r="Q148" s="102"/>
      <c r="R148" s="104"/>
      <c r="S148" s="5"/>
      <c r="T148" s="3"/>
    </row>
    <row r="149" spans="1:20" ht="39.75" customHeight="1" thickBot="1" x14ac:dyDescent="0.25">
      <c r="A149" s="146" t="s">
        <v>14</v>
      </c>
      <c r="B149" s="146" t="s">
        <v>1151</v>
      </c>
      <c r="C149" s="155" t="s">
        <v>369</v>
      </c>
      <c r="D149" s="154">
        <v>42286</v>
      </c>
      <c r="E149" s="142"/>
      <c r="F149" s="142">
        <v>1274459</v>
      </c>
      <c r="G149" s="142">
        <v>2975479.43</v>
      </c>
      <c r="H149" s="142"/>
      <c r="I149" s="142"/>
      <c r="J149" s="143"/>
      <c r="K149" s="144" t="s">
        <v>47</v>
      </c>
      <c r="L149" s="143"/>
      <c r="M149" s="143" t="s">
        <v>460</v>
      </c>
      <c r="N149" s="143" t="s">
        <v>495</v>
      </c>
      <c r="O149" s="143" t="s">
        <v>383</v>
      </c>
      <c r="P149" s="143" t="s">
        <v>506</v>
      </c>
      <c r="Q149" s="102"/>
      <c r="R149" s="104"/>
      <c r="S149" s="5"/>
      <c r="T149" s="3"/>
    </row>
    <row r="150" spans="1:20" ht="45" customHeight="1" thickBot="1" x14ac:dyDescent="0.25">
      <c r="A150" s="146" t="s">
        <v>16</v>
      </c>
      <c r="B150" s="146" t="s">
        <v>1151</v>
      </c>
      <c r="C150" s="155" t="s">
        <v>370</v>
      </c>
      <c r="D150" s="154">
        <v>42286</v>
      </c>
      <c r="E150" s="142"/>
      <c r="F150" s="142">
        <v>2611070</v>
      </c>
      <c r="G150" s="142">
        <v>6096065.1299999999</v>
      </c>
      <c r="H150" s="142"/>
      <c r="I150" s="142"/>
      <c r="J150" s="143"/>
      <c r="K150" s="144" t="s">
        <v>47</v>
      </c>
      <c r="L150" s="143"/>
      <c r="M150" s="143" t="s">
        <v>460</v>
      </c>
      <c r="N150" s="143" t="s">
        <v>496</v>
      </c>
      <c r="O150" s="143" t="s">
        <v>383</v>
      </c>
      <c r="P150" s="143" t="s">
        <v>505</v>
      </c>
      <c r="Q150" s="102"/>
      <c r="R150" s="104"/>
      <c r="S150" s="5"/>
      <c r="T150" s="3"/>
    </row>
    <row r="151" spans="1:20" ht="25.5" customHeight="1" thickBot="1" x14ac:dyDescent="0.25">
      <c r="A151" s="146" t="s">
        <v>15</v>
      </c>
      <c r="B151" s="146" t="s">
        <v>1151</v>
      </c>
      <c r="C151" s="155" t="s">
        <v>371</v>
      </c>
      <c r="D151" s="154">
        <v>42286</v>
      </c>
      <c r="E151" s="142"/>
      <c r="F151" s="142">
        <v>2050933</v>
      </c>
      <c r="G151" s="142">
        <v>4788313.28</v>
      </c>
      <c r="H151" s="142"/>
      <c r="I151" s="142"/>
      <c r="J151" s="143"/>
      <c r="K151" s="144" t="s">
        <v>47</v>
      </c>
      <c r="L151" s="143"/>
      <c r="M151" s="143" t="s">
        <v>460</v>
      </c>
      <c r="N151" s="143" t="s">
        <v>497</v>
      </c>
      <c r="O151" s="143" t="s">
        <v>383</v>
      </c>
      <c r="P151" s="143" t="s">
        <v>504</v>
      </c>
      <c r="Q151" s="102"/>
      <c r="R151" s="104"/>
      <c r="S151" s="5"/>
      <c r="T151" s="3"/>
    </row>
    <row r="152" spans="1:20" ht="23.25" customHeight="1" thickBot="1" x14ac:dyDescent="0.25">
      <c r="A152" s="146" t="s">
        <v>17</v>
      </c>
      <c r="B152" s="146" t="s">
        <v>1151</v>
      </c>
      <c r="C152" s="155" t="s">
        <v>372</v>
      </c>
      <c r="D152" s="154">
        <v>42286</v>
      </c>
      <c r="E152" s="142"/>
      <c r="F152" s="142">
        <v>277085</v>
      </c>
      <c r="G152" s="142">
        <v>646910.35</v>
      </c>
      <c r="H152" s="142"/>
      <c r="I152" s="142"/>
      <c r="J152" s="143"/>
      <c r="K152" s="144" t="s">
        <v>47</v>
      </c>
      <c r="L152" s="143"/>
      <c r="M152" s="143" t="s">
        <v>460</v>
      </c>
      <c r="N152" s="143" t="s">
        <v>501</v>
      </c>
      <c r="O152" s="143" t="s">
        <v>383</v>
      </c>
      <c r="P152" s="143" t="s">
        <v>503</v>
      </c>
      <c r="Q152" s="102"/>
      <c r="R152" s="104"/>
      <c r="S152" s="5"/>
      <c r="T152" s="3"/>
    </row>
    <row r="153" spans="1:20" ht="24.75" customHeight="1" thickBot="1" x14ac:dyDescent="0.25">
      <c r="A153" s="146" t="s">
        <v>5</v>
      </c>
      <c r="B153" s="146" t="s">
        <v>1151</v>
      </c>
      <c r="C153" s="155" t="s">
        <v>373</v>
      </c>
      <c r="D153" s="154">
        <v>42286</v>
      </c>
      <c r="E153" s="142"/>
      <c r="F153" s="142">
        <v>498656</v>
      </c>
      <c r="G153" s="142">
        <v>1164212.1599999999</v>
      </c>
      <c r="H153" s="142"/>
      <c r="I153" s="142"/>
      <c r="J153" s="143"/>
      <c r="K153" s="144" t="s">
        <v>47</v>
      </c>
      <c r="L153" s="143"/>
      <c r="M153" s="143" t="s">
        <v>460</v>
      </c>
      <c r="N153" s="143" t="s">
        <v>498</v>
      </c>
      <c r="O153" s="143" t="s">
        <v>383</v>
      </c>
      <c r="P153" s="143" t="s">
        <v>502</v>
      </c>
      <c r="Q153" s="102"/>
      <c r="R153" s="104"/>
      <c r="S153" s="5"/>
      <c r="T153" s="3"/>
    </row>
    <row r="154" spans="1:20" ht="24" customHeight="1" thickBot="1" x14ac:dyDescent="0.25">
      <c r="A154" s="146" t="s">
        <v>13</v>
      </c>
      <c r="B154" s="146" t="s">
        <v>1151</v>
      </c>
      <c r="C154" s="155" t="s">
        <v>374</v>
      </c>
      <c r="D154" s="154">
        <v>42268</v>
      </c>
      <c r="E154" s="142"/>
      <c r="F154" s="142">
        <v>1450003</v>
      </c>
      <c r="G154" s="142">
        <v>4236328.76</v>
      </c>
      <c r="H154" s="142"/>
      <c r="I154" s="142"/>
      <c r="J154" s="143"/>
      <c r="K154" s="144" t="s">
        <v>47</v>
      </c>
      <c r="L154" s="143"/>
      <c r="M154" s="143" t="s">
        <v>460</v>
      </c>
      <c r="N154" s="143" t="s">
        <v>499</v>
      </c>
      <c r="O154" s="143" t="s">
        <v>383</v>
      </c>
      <c r="P154" s="143" t="s">
        <v>664</v>
      </c>
      <c r="Q154" s="102"/>
      <c r="R154" s="104"/>
      <c r="S154" s="5"/>
      <c r="T154" s="3"/>
    </row>
    <row r="155" spans="1:20" ht="45.75" customHeight="1" x14ac:dyDescent="0.2">
      <c r="A155" s="146" t="s">
        <v>22</v>
      </c>
      <c r="B155" s="146" t="s">
        <v>1151</v>
      </c>
      <c r="C155" s="191" t="s">
        <v>376</v>
      </c>
      <c r="D155" s="172">
        <v>42268</v>
      </c>
      <c r="E155" s="102"/>
      <c r="F155" s="157">
        <v>1353303</v>
      </c>
      <c r="G155" s="157">
        <v>3953810.04</v>
      </c>
      <c r="H155" s="157"/>
      <c r="I155" s="157"/>
      <c r="J155" s="158"/>
      <c r="K155" s="159" t="s">
        <v>663</v>
      </c>
      <c r="L155" s="158"/>
      <c r="M155" s="158" t="s">
        <v>460</v>
      </c>
      <c r="N155" s="158" t="s">
        <v>661</v>
      </c>
      <c r="O155" s="158" t="s">
        <v>383</v>
      </c>
      <c r="P155" s="143" t="s">
        <v>662</v>
      </c>
      <c r="Q155" s="102" t="s">
        <v>663</v>
      </c>
      <c r="R155" s="104"/>
      <c r="S155" s="5"/>
      <c r="T155" s="3"/>
    </row>
    <row r="156" spans="1:20" s="190" customFormat="1" ht="45.75" customHeight="1" x14ac:dyDescent="0.2">
      <c r="A156" s="146" t="s">
        <v>7</v>
      </c>
      <c r="B156" s="146" t="s">
        <v>1151</v>
      </c>
      <c r="C156" s="97" t="s">
        <v>1176</v>
      </c>
      <c r="D156" s="172">
        <v>42691</v>
      </c>
      <c r="E156" s="157"/>
      <c r="F156" s="157">
        <v>620000</v>
      </c>
      <c r="G156" s="157">
        <v>1811392</v>
      </c>
      <c r="H156" s="157"/>
      <c r="I156" s="157"/>
      <c r="J156" s="158"/>
      <c r="K156" s="144" t="s">
        <v>47</v>
      </c>
      <c r="L156" s="158"/>
      <c r="M156" s="158" t="s">
        <v>1198</v>
      </c>
      <c r="N156" s="158" t="s">
        <v>1179</v>
      </c>
      <c r="O156" s="158" t="s">
        <v>1186</v>
      </c>
      <c r="P156" s="143" t="s">
        <v>1446</v>
      </c>
      <c r="Q156" s="102"/>
      <c r="R156" s="104"/>
      <c r="S156" s="5"/>
      <c r="T156" s="3"/>
    </row>
    <row r="157" spans="1:20" s="190" customFormat="1" ht="45.75" customHeight="1" x14ac:dyDescent="0.2">
      <c r="A157" s="146" t="s">
        <v>25</v>
      </c>
      <c r="B157" s="146" t="s">
        <v>1151</v>
      </c>
      <c r="C157" s="89" t="s">
        <v>1180</v>
      </c>
      <c r="D157" s="172">
        <v>42775</v>
      </c>
      <c r="E157" s="157"/>
      <c r="F157" s="157">
        <v>1450000</v>
      </c>
      <c r="G157" s="157">
        <v>4236320</v>
      </c>
      <c r="H157" s="157"/>
      <c r="I157" s="157"/>
      <c r="J157" s="158"/>
      <c r="K157" s="144" t="s">
        <v>47</v>
      </c>
      <c r="L157" s="158"/>
      <c r="M157" s="158" t="s">
        <v>1435</v>
      </c>
      <c r="N157" s="158" t="s">
        <v>1409</v>
      </c>
      <c r="O157" s="158" t="s">
        <v>1186</v>
      </c>
      <c r="P157" s="143" t="s">
        <v>1410</v>
      </c>
      <c r="Q157" s="102"/>
      <c r="R157" s="104"/>
      <c r="S157" s="5"/>
      <c r="T157" s="3"/>
    </row>
    <row r="158" spans="1:20" s="190" customFormat="1" ht="45.75" customHeight="1" x14ac:dyDescent="0.2">
      <c r="A158" s="146" t="s">
        <v>6</v>
      </c>
      <c r="B158" s="146" t="s">
        <v>1151</v>
      </c>
      <c r="C158" s="97" t="s">
        <v>1181</v>
      </c>
      <c r="D158" s="172">
        <v>42692</v>
      </c>
      <c r="E158" s="157"/>
      <c r="F158" s="157">
        <v>280000</v>
      </c>
      <c r="G158" s="157">
        <v>818048</v>
      </c>
      <c r="H158" s="157"/>
      <c r="I158" s="157"/>
      <c r="J158" s="158"/>
      <c r="K158" s="159" t="s">
        <v>47</v>
      </c>
      <c r="L158" s="158"/>
      <c r="M158" s="158" t="s">
        <v>1447</v>
      </c>
      <c r="N158" s="158" t="s">
        <v>1182</v>
      </c>
      <c r="O158" s="158" t="s">
        <v>1186</v>
      </c>
      <c r="P158" s="143" t="s">
        <v>1448</v>
      </c>
      <c r="Q158" s="102"/>
      <c r="R158" s="104"/>
      <c r="S158" s="5"/>
      <c r="T158" s="3"/>
    </row>
    <row r="159" spans="1:20" s="190" customFormat="1" ht="45.75" customHeight="1" x14ac:dyDescent="0.2">
      <c r="A159" s="146" t="s">
        <v>11</v>
      </c>
      <c r="B159" s="146" t="s">
        <v>1151</v>
      </c>
      <c r="C159" s="89" t="s">
        <v>1177</v>
      </c>
      <c r="D159" s="192" t="s">
        <v>1195</v>
      </c>
      <c r="E159" s="157"/>
      <c r="F159" s="157">
        <v>20000</v>
      </c>
      <c r="G159" s="157">
        <v>58432</v>
      </c>
      <c r="H159" s="157"/>
      <c r="I159" s="157"/>
      <c r="J159" s="158"/>
      <c r="K159" s="144" t="s">
        <v>47</v>
      </c>
      <c r="L159" s="158"/>
      <c r="M159" s="143" t="s">
        <v>460</v>
      </c>
      <c r="N159" s="158" t="s">
        <v>1178</v>
      </c>
      <c r="O159" s="158" t="s">
        <v>1186</v>
      </c>
      <c r="P159" s="143" t="s">
        <v>1455</v>
      </c>
      <c r="Q159" s="102"/>
      <c r="R159" s="104"/>
      <c r="S159" s="5"/>
      <c r="T159" s="3"/>
    </row>
    <row r="160" spans="1:20" ht="42" customHeight="1" x14ac:dyDescent="0.2">
      <c r="A160" s="146" t="s">
        <v>21</v>
      </c>
      <c r="B160" s="156" t="s">
        <v>1151</v>
      </c>
      <c r="C160" s="182" t="s">
        <v>1432</v>
      </c>
      <c r="D160" s="182">
        <v>2016</v>
      </c>
      <c r="E160" s="157"/>
      <c r="F160" s="157">
        <v>118544</v>
      </c>
      <c r="G160" s="157">
        <v>346338.15</v>
      </c>
      <c r="H160" s="157"/>
      <c r="I160" s="157"/>
      <c r="J160" s="158"/>
      <c r="K160" s="159" t="s">
        <v>47</v>
      </c>
      <c r="L160" s="158"/>
      <c r="M160" s="158" t="s">
        <v>460</v>
      </c>
      <c r="N160" s="158" t="s">
        <v>461</v>
      </c>
      <c r="O160" s="158" t="s">
        <v>383</v>
      </c>
      <c r="P160" s="158" t="s">
        <v>462</v>
      </c>
      <c r="Q160" s="102"/>
      <c r="R160" s="104"/>
      <c r="S160" s="5"/>
      <c r="T160" s="3"/>
    </row>
    <row r="161" spans="1:22" s="220" customFormat="1" ht="42" customHeight="1" x14ac:dyDescent="0.2">
      <c r="A161" s="146" t="s">
        <v>26</v>
      </c>
      <c r="B161" s="156" t="s">
        <v>1151</v>
      </c>
      <c r="C161" s="182" t="s">
        <v>1485</v>
      </c>
      <c r="D161" s="172">
        <v>43300</v>
      </c>
      <c r="E161" s="157"/>
      <c r="F161" s="157">
        <v>108000</v>
      </c>
      <c r="G161" s="157"/>
      <c r="H161" s="157"/>
      <c r="I161" s="157"/>
      <c r="J161" s="158"/>
      <c r="K161" s="159"/>
      <c r="L161" s="158"/>
      <c r="M161" s="158" t="s">
        <v>423</v>
      </c>
      <c r="N161" s="158" t="s">
        <v>1486</v>
      </c>
      <c r="O161" s="158" t="s">
        <v>1487</v>
      </c>
      <c r="P161" s="158" t="s">
        <v>1488</v>
      </c>
      <c r="Q161" s="102"/>
      <c r="R161" s="104"/>
      <c r="S161" s="5"/>
      <c r="T161" s="3"/>
    </row>
    <row r="162" spans="1:22" s="2" customFormat="1" ht="18.75" customHeight="1" x14ac:dyDescent="0.2">
      <c r="A162" s="146" t="s">
        <v>26</v>
      </c>
      <c r="B162" s="146" t="s">
        <v>1398</v>
      </c>
      <c r="C162" s="141"/>
      <c r="D162" s="141"/>
      <c r="E162" s="142"/>
      <c r="F162" s="142"/>
      <c r="G162" s="142">
        <f>SUM(G146:G160)</f>
        <v>35517584.039999999</v>
      </c>
      <c r="H162" s="142"/>
      <c r="I162" s="142"/>
      <c r="J162" s="143"/>
      <c r="K162" s="144"/>
      <c r="L162" s="143"/>
      <c r="M162" s="143"/>
      <c r="N162" s="143"/>
      <c r="O162" s="143"/>
      <c r="P162" s="143"/>
      <c r="Q162" s="143"/>
      <c r="R162" s="90"/>
      <c r="S162" s="13"/>
    </row>
    <row r="163" spans="1:22" ht="18.75" customHeight="1" x14ac:dyDescent="0.2">
      <c r="A163" s="173"/>
      <c r="B163" s="173"/>
      <c r="C163" s="147"/>
      <c r="D163" s="148"/>
      <c r="E163" s="148"/>
      <c r="F163" s="148"/>
      <c r="G163" s="148"/>
      <c r="H163" s="102"/>
      <c r="I163" s="102"/>
      <c r="J163" s="102"/>
      <c r="K163" s="102"/>
      <c r="L163" s="102"/>
      <c r="M163" s="102"/>
      <c r="N163" s="102"/>
      <c r="O163" s="104"/>
      <c r="P163" s="104"/>
      <c r="Q163" s="97"/>
      <c r="R163" s="100"/>
    </row>
    <row r="164" spans="1:22" ht="18.75" customHeight="1" x14ac:dyDescent="0.2">
      <c r="A164" s="252" t="s">
        <v>375</v>
      </c>
      <c r="B164" s="253"/>
      <c r="C164" s="253"/>
      <c r="D164" s="253"/>
      <c r="E164" s="253"/>
      <c r="F164" s="253"/>
      <c r="G164" s="253"/>
      <c r="H164" s="253"/>
      <c r="I164" s="253"/>
      <c r="J164" s="253"/>
      <c r="K164" s="102"/>
      <c r="L164" s="102"/>
      <c r="M164" s="102"/>
      <c r="N164" s="102"/>
      <c r="O164" s="104"/>
      <c r="P164" s="104"/>
      <c r="Q164" s="97"/>
      <c r="R164" s="100"/>
    </row>
    <row r="165" spans="1:22" ht="102" customHeight="1" x14ac:dyDescent="0.2">
      <c r="A165" s="149" t="s">
        <v>0</v>
      </c>
      <c r="B165" s="149" t="s">
        <v>385</v>
      </c>
      <c r="C165" s="150" t="s">
        <v>3</v>
      </c>
      <c r="D165" s="150" t="s">
        <v>378</v>
      </c>
      <c r="E165" s="150" t="s">
        <v>377</v>
      </c>
      <c r="F165" s="84" t="s">
        <v>468</v>
      </c>
      <c r="G165" s="84" t="s">
        <v>469</v>
      </c>
      <c r="H165" s="151" t="s">
        <v>364</v>
      </c>
      <c r="I165" s="84" t="s">
        <v>333</v>
      </c>
      <c r="J165" s="84" t="s">
        <v>191</v>
      </c>
      <c r="K165" s="84" t="s">
        <v>472</v>
      </c>
      <c r="L165" s="84" t="s">
        <v>189</v>
      </c>
      <c r="M165" s="84" t="s">
        <v>190</v>
      </c>
      <c r="N165" s="84" t="s">
        <v>128</v>
      </c>
      <c r="O165" s="84" t="s">
        <v>422</v>
      </c>
      <c r="P165" s="84" t="s">
        <v>365</v>
      </c>
      <c r="Q165" s="85" t="s">
        <v>282</v>
      </c>
      <c r="R165" s="85" t="s">
        <v>283</v>
      </c>
      <c r="S165" s="4"/>
      <c r="T165" s="5"/>
      <c r="U165" s="5"/>
      <c r="V165" s="3"/>
    </row>
    <row r="166" spans="1:22" ht="18.75" customHeight="1" x14ac:dyDescent="0.2">
      <c r="A166" s="152" t="s">
        <v>8</v>
      </c>
      <c r="B166" s="152" t="s">
        <v>9</v>
      </c>
      <c r="C166" s="142">
        <v>3</v>
      </c>
      <c r="D166" s="152" t="s">
        <v>14</v>
      </c>
      <c r="E166" s="152" t="s">
        <v>16</v>
      </c>
      <c r="F166" s="142">
        <v>6</v>
      </c>
      <c r="G166" s="152" t="s">
        <v>17</v>
      </c>
      <c r="H166" s="152" t="s">
        <v>5</v>
      </c>
      <c r="I166" s="142">
        <v>9</v>
      </c>
      <c r="J166" s="152" t="s">
        <v>22</v>
      </c>
      <c r="K166" s="152" t="s">
        <v>7</v>
      </c>
      <c r="L166" s="142">
        <v>12</v>
      </c>
      <c r="M166" s="152" t="s">
        <v>6</v>
      </c>
      <c r="N166" s="152" t="s">
        <v>11</v>
      </c>
      <c r="O166" s="142">
        <v>15</v>
      </c>
      <c r="P166" s="152" t="s">
        <v>26</v>
      </c>
      <c r="Q166" s="152" t="s">
        <v>23</v>
      </c>
      <c r="R166" s="142">
        <v>18</v>
      </c>
      <c r="S166" s="4"/>
      <c r="T166" s="5"/>
      <c r="U166" s="5"/>
      <c r="V166" s="3"/>
    </row>
    <row r="167" spans="1:22" s="214" customFormat="1" ht="39" customHeight="1" x14ac:dyDescent="0.2">
      <c r="A167" s="152" t="s">
        <v>8</v>
      </c>
      <c r="B167" s="152" t="s">
        <v>386</v>
      </c>
      <c r="C167" s="142" t="s">
        <v>1380</v>
      </c>
      <c r="D167" s="152" t="s">
        <v>379</v>
      </c>
      <c r="E167" s="152" t="s">
        <v>1400</v>
      </c>
      <c r="F167" s="167">
        <v>42747</v>
      </c>
      <c r="G167" s="152"/>
      <c r="H167" s="152" t="s">
        <v>1375</v>
      </c>
      <c r="I167" s="142">
        <v>29200</v>
      </c>
      <c r="J167" s="152"/>
      <c r="K167" s="152"/>
      <c r="L167" s="142"/>
      <c r="M167" s="152"/>
      <c r="N167" s="152"/>
      <c r="O167" s="142" t="s">
        <v>1183</v>
      </c>
      <c r="P167" s="152" t="s">
        <v>1381</v>
      </c>
      <c r="Q167" s="152" t="s">
        <v>1186</v>
      </c>
      <c r="R167" s="142" t="s">
        <v>1450</v>
      </c>
      <c r="S167" s="4"/>
      <c r="T167" s="5"/>
      <c r="U167" s="5"/>
      <c r="V167" s="3"/>
    </row>
    <row r="168" spans="1:22" s="214" customFormat="1" ht="28.5" customHeight="1" x14ac:dyDescent="0.2">
      <c r="A168" s="152" t="s">
        <v>9</v>
      </c>
      <c r="B168" s="152" t="s">
        <v>1374</v>
      </c>
      <c r="C168" s="142" t="s">
        <v>1373</v>
      </c>
      <c r="D168" s="152" t="s">
        <v>379</v>
      </c>
      <c r="E168" s="152" t="s">
        <v>457</v>
      </c>
      <c r="F168" s="142"/>
      <c r="G168" s="152"/>
      <c r="H168" s="152" t="s">
        <v>1376</v>
      </c>
      <c r="I168" s="142" t="s">
        <v>1377</v>
      </c>
      <c r="J168" s="152"/>
      <c r="K168" s="152"/>
      <c r="L168" s="142"/>
      <c r="M168" s="152"/>
      <c r="N168" s="152"/>
      <c r="O168" s="142"/>
      <c r="P168" s="152" t="s">
        <v>1378</v>
      </c>
      <c r="Q168" s="152"/>
      <c r="R168" s="142"/>
      <c r="S168" s="4"/>
      <c r="T168" s="5"/>
      <c r="U168" s="5"/>
      <c r="V168" s="3"/>
    </row>
    <row r="169" spans="1:22" ht="36" customHeight="1" x14ac:dyDescent="0.2">
      <c r="A169" s="152" t="s">
        <v>12</v>
      </c>
      <c r="B169" s="146" t="s">
        <v>386</v>
      </c>
      <c r="C169" s="141" t="s">
        <v>380</v>
      </c>
      <c r="D169" s="141" t="s">
        <v>379</v>
      </c>
      <c r="E169" s="141" t="s">
        <v>381</v>
      </c>
      <c r="F169" s="142">
        <v>2016</v>
      </c>
      <c r="G169" s="142"/>
      <c r="H169" s="142">
        <v>246</v>
      </c>
      <c r="I169" s="142">
        <v>91573.5</v>
      </c>
      <c r="J169" s="142"/>
      <c r="K169" s="142"/>
      <c r="L169" s="143"/>
      <c r="M169" s="144" t="s">
        <v>47</v>
      </c>
      <c r="N169" s="143"/>
      <c r="O169" s="143" t="s">
        <v>1183</v>
      </c>
      <c r="P169" s="143" t="s">
        <v>382</v>
      </c>
      <c r="Q169" s="143" t="s">
        <v>1186</v>
      </c>
      <c r="R169" s="143" t="s">
        <v>1187</v>
      </c>
      <c r="S169" s="4"/>
      <c r="T169" s="5"/>
      <c r="U169" s="5"/>
      <c r="V169" s="3"/>
    </row>
    <row r="170" spans="1:22" ht="43.5" customHeight="1" x14ac:dyDescent="0.2">
      <c r="A170" s="152" t="s">
        <v>14</v>
      </c>
      <c r="B170" s="146" t="s">
        <v>386</v>
      </c>
      <c r="C170" s="141" t="s">
        <v>384</v>
      </c>
      <c r="D170" s="141" t="s">
        <v>379</v>
      </c>
      <c r="E170" s="141" t="s">
        <v>387</v>
      </c>
      <c r="F170" s="142">
        <v>2016</v>
      </c>
      <c r="G170" s="142"/>
      <c r="H170" s="142">
        <v>1889</v>
      </c>
      <c r="I170" s="142">
        <v>703180.25</v>
      </c>
      <c r="J170" s="142"/>
      <c r="K170" s="142"/>
      <c r="L170" s="143"/>
      <c r="M170" s="144" t="s">
        <v>47</v>
      </c>
      <c r="N170" s="143"/>
      <c r="O170" s="143" t="s">
        <v>1172</v>
      </c>
      <c r="P170" s="143" t="s">
        <v>388</v>
      </c>
      <c r="Q170" s="143" t="s">
        <v>1186</v>
      </c>
      <c r="R170" s="143" t="s">
        <v>1185</v>
      </c>
      <c r="S170" s="4"/>
      <c r="T170" s="5"/>
      <c r="U170" s="5"/>
      <c r="V170" s="3"/>
    </row>
    <row r="171" spans="1:22" ht="35.25" customHeight="1" x14ac:dyDescent="0.2">
      <c r="A171" s="152" t="s">
        <v>16</v>
      </c>
      <c r="B171" s="146" t="s">
        <v>386</v>
      </c>
      <c r="C171" s="141" t="s">
        <v>392</v>
      </c>
      <c r="D171" s="141" t="s">
        <v>379</v>
      </c>
      <c r="E171" s="141" t="s">
        <v>393</v>
      </c>
      <c r="F171" s="142">
        <v>2013</v>
      </c>
      <c r="G171" s="142"/>
      <c r="H171" s="142">
        <v>56</v>
      </c>
      <c r="I171" s="142">
        <v>5474</v>
      </c>
      <c r="J171" s="142"/>
      <c r="K171" s="142"/>
      <c r="L171" s="143"/>
      <c r="M171" s="144" t="s">
        <v>47</v>
      </c>
      <c r="N171" s="143"/>
      <c r="O171" s="143" t="s">
        <v>1184</v>
      </c>
      <c r="P171" s="143" t="s">
        <v>394</v>
      </c>
      <c r="Q171" s="143" t="s">
        <v>383</v>
      </c>
      <c r="R171" s="143" t="s">
        <v>395</v>
      </c>
      <c r="S171" s="4"/>
      <c r="T171" s="5"/>
      <c r="U171" s="5"/>
      <c r="V171" s="3"/>
    </row>
    <row r="172" spans="1:22" ht="38.25" customHeight="1" x14ac:dyDescent="0.2">
      <c r="A172" s="152" t="s">
        <v>15</v>
      </c>
      <c r="B172" s="146" t="s">
        <v>386</v>
      </c>
      <c r="C172" s="141" t="s">
        <v>398</v>
      </c>
      <c r="D172" s="141" t="s">
        <v>379</v>
      </c>
      <c r="E172" s="141" t="s">
        <v>393</v>
      </c>
      <c r="F172" s="142">
        <v>2013</v>
      </c>
      <c r="G172" s="142"/>
      <c r="H172" s="142">
        <v>36</v>
      </c>
      <c r="I172" s="142">
        <v>3519</v>
      </c>
      <c r="J172" s="142"/>
      <c r="K172" s="142"/>
      <c r="L172" s="143"/>
      <c r="M172" s="144" t="s">
        <v>47</v>
      </c>
      <c r="N172" s="143"/>
      <c r="O172" s="143" t="s">
        <v>423</v>
      </c>
      <c r="P172" s="143" t="s">
        <v>400</v>
      </c>
      <c r="Q172" s="143" t="s">
        <v>383</v>
      </c>
      <c r="R172" s="143" t="s">
        <v>401</v>
      </c>
      <c r="S172" s="4"/>
      <c r="T172" s="5"/>
      <c r="U172" s="5"/>
      <c r="V172" s="3"/>
    </row>
    <row r="173" spans="1:22" ht="42.75" customHeight="1" x14ac:dyDescent="0.2">
      <c r="A173" s="152" t="s">
        <v>17</v>
      </c>
      <c r="B173" s="146" t="s">
        <v>386</v>
      </c>
      <c r="C173" s="141" t="s">
        <v>402</v>
      </c>
      <c r="D173" s="141" t="s">
        <v>379</v>
      </c>
      <c r="E173" s="141" t="s">
        <v>403</v>
      </c>
      <c r="F173" s="142">
        <v>2013</v>
      </c>
      <c r="G173" s="142"/>
      <c r="H173" s="142">
        <v>67</v>
      </c>
      <c r="I173" s="142">
        <v>68311.86</v>
      </c>
      <c r="J173" s="142"/>
      <c r="K173" s="142"/>
      <c r="L173" s="143"/>
      <c r="M173" s="144" t="s">
        <v>47</v>
      </c>
      <c r="N173" s="143"/>
      <c r="O173" s="143" t="s">
        <v>423</v>
      </c>
      <c r="P173" s="143" t="s">
        <v>404</v>
      </c>
      <c r="Q173" s="143" t="s">
        <v>383</v>
      </c>
      <c r="R173" s="143" t="s">
        <v>405</v>
      </c>
      <c r="S173" s="4"/>
      <c r="T173" s="5"/>
      <c r="U173" s="5"/>
      <c r="V173" s="3"/>
    </row>
    <row r="174" spans="1:22" ht="43.5" customHeight="1" x14ac:dyDescent="0.2">
      <c r="A174" s="152" t="s">
        <v>5</v>
      </c>
      <c r="B174" s="146" t="s">
        <v>386</v>
      </c>
      <c r="C174" s="141" t="s">
        <v>406</v>
      </c>
      <c r="D174" s="141" t="s">
        <v>379</v>
      </c>
      <c r="E174" s="141" t="s">
        <v>407</v>
      </c>
      <c r="F174" s="142">
        <v>2014</v>
      </c>
      <c r="G174" s="142"/>
      <c r="H174" s="142">
        <v>2166</v>
      </c>
      <c r="I174" s="142">
        <v>387952.26</v>
      </c>
      <c r="J174" s="142"/>
      <c r="K174" s="142"/>
      <c r="L174" s="143"/>
      <c r="M174" s="144" t="s">
        <v>47</v>
      </c>
      <c r="N174" s="143"/>
      <c r="O174" s="143" t="s">
        <v>423</v>
      </c>
      <c r="P174" s="143" t="s">
        <v>408</v>
      </c>
      <c r="Q174" s="143" t="s">
        <v>383</v>
      </c>
      <c r="R174" s="143" t="s">
        <v>409</v>
      </c>
      <c r="S174" s="4"/>
      <c r="T174" s="5"/>
      <c r="U174" s="5"/>
      <c r="V174" s="3"/>
    </row>
    <row r="175" spans="1:22" ht="39" customHeight="1" x14ac:dyDescent="0.2">
      <c r="A175" s="152" t="s">
        <v>13</v>
      </c>
      <c r="B175" s="146" t="s">
        <v>386</v>
      </c>
      <c r="C175" s="141" t="s">
        <v>411</v>
      </c>
      <c r="D175" s="141" t="s">
        <v>379</v>
      </c>
      <c r="E175" s="141" t="s">
        <v>410</v>
      </c>
      <c r="F175" s="167">
        <v>42709</v>
      </c>
      <c r="G175" s="142"/>
      <c r="H175" s="142">
        <v>257</v>
      </c>
      <c r="I175" s="142">
        <v>231384.81</v>
      </c>
      <c r="J175" s="142"/>
      <c r="K175" s="142"/>
      <c r="L175" s="143"/>
      <c r="M175" s="144" t="s">
        <v>47</v>
      </c>
      <c r="N175" s="143"/>
      <c r="O175" s="143" t="s">
        <v>423</v>
      </c>
      <c r="P175" s="143" t="s">
        <v>412</v>
      </c>
      <c r="Q175" s="143" t="s">
        <v>1186</v>
      </c>
      <c r="R175" s="143" t="s">
        <v>1254</v>
      </c>
      <c r="S175" s="4"/>
      <c r="T175" s="5"/>
      <c r="U175" s="5"/>
      <c r="V175" s="3"/>
    </row>
    <row r="176" spans="1:22" ht="50.25" customHeight="1" x14ac:dyDescent="0.2">
      <c r="A176" s="152" t="s">
        <v>22</v>
      </c>
      <c r="B176" s="146" t="s">
        <v>386</v>
      </c>
      <c r="C176" s="141" t="s">
        <v>416</v>
      </c>
      <c r="D176" s="141" t="s">
        <v>379</v>
      </c>
      <c r="E176" s="141" t="s">
        <v>413</v>
      </c>
      <c r="F176" s="142">
        <v>2013</v>
      </c>
      <c r="G176" s="142"/>
      <c r="H176" s="142">
        <v>4505</v>
      </c>
      <c r="I176" s="142">
        <v>2625874.4</v>
      </c>
      <c r="J176" s="142"/>
      <c r="K176" s="142"/>
      <c r="L176" s="143"/>
      <c r="M176" s="144" t="s">
        <v>47</v>
      </c>
      <c r="N176" s="143"/>
      <c r="O176" s="143" t="s">
        <v>427</v>
      </c>
      <c r="P176" s="143" t="s">
        <v>414</v>
      </c>
      <c r="Q176" s="143" t="s">
        <v>383</v>
      </c>
      <c r="R176" s="143" t="s">
        <v>415</v>
      </c>
      <c r="S176" s="4"/>
      <c r="T176" s="5"/>
      <c r="U176" s="5"/>
      <c r="V176" s="3"/>
    </row>
    <row r="177" spans="1:79" ht="31.5" customHeight="1" x14ac:dyDescent="0.2">
      <c r="A177" s="152" t="s">
        <v>7</v>
      </c>
      <c r="B177" s="146" t="s">
        <v>386</v>
      </c>
      <c r="C177" s="141" t="s">
        <v>418</v>
      </c>
      <c r="D177" s="141" t="s">
        <v>379</v>
      </c>
      <c r="E177" s="141" t="s">
        <v>419</v>
      </c>
      <c r="F177" s="142">
        <v>2016</v>
      </c>
      <c r="G177" s="142"/>
      <c r="H177" s="142">
        <v>9730</v>
      </c>
      <c r="I177" s="142">
        <v>2576601.2999999998</v>
      </c>
      <c r="J177" s="142"/>
      <c r="K177" s="142"/>
      <c r="L177" s="143"/>
      <c r="M177" s="144" t="s">
        <v>47</v>
      </c>
      <c r="N177" s="143"/>
      <c r="O177" s="143" t="s">
        <v>425</v>
      </c>
      <c r="P177" s="143" t="s">
        <v>420</v>
      </c>
      <c r="Q177" s="143" t="s">
        <v>383</v>
      </c>
      <c r="R177" s="143" t="s">
        <v>421</v>
      </c>
      <c r="S177" s="4"/>
      <c r="T177" s="5"/>
      <c r="U177" s="5"/>
      <c r="V177" s="3"/>
    </row>
    <row r="178" spans="1:79" ht="48.75" customHeight="1" x14ac:dyDescent="0.2">
      <c r="A178" s="152" t="s">
        <v>25</v>
      </c>
      <c r="B178" s="146" t="s">
        <v>386</v>
      </c>
      <c r="C178" s="141" t="s">
        <v>428</v>
      </c>
      <c r="D178" s="141" t="s">
        <v>379</v>
      </c>
      <c r="E178" s="141" t="s">
        <v>434</v>
      </c>
      <c r="F178" s="142">
        <v>2016</v>
      </c>
      <c r="G178" s="142"/>
      <c r="H178" s="142">
        <v>13403</v>
      </c>
      <c r="I178" s="142">
        <v>39136.76</v>
      </c>
      <c r="J178" s="142"/>
      <c r="K178" s="142"/>
      <c r="L178" s="143"/>
      <c r="M178" s="144" t="s">
        <v>47</v>
      </c>
      <c r="N178" s="143"/>
      <c r="O178" s="143" t="s">
        <v>425</v>
      </c>
      <c r="P178" s="143" t="s">
        <v>429</v>
      </c>
      <c r="Q178" s="143" t="s">
        <v>383</v>
      </c>
      <c r="R178" s="143" t="s">
        <v>1449</v>
      </c>
      <c r="S178" s="4"/>
      <c r="T178" s="5"/>
      <c r="U178" s="5"/>
      <c r="V178" s="3"/>
    </row>
    <row r="179" spans="1:79" ht="39" customHeight="1" x14ac:dyDescent="0.2">
      <c r="A179" s="152" t="s">
        <v>6</v>
      </c>
      <c r="B179" s="146" t="s">
        <v>386</v>
      </c>
      <c r="C179" s="141" t="s">
        <v>430</v>
      </c>
      <c r="D179" s="141" t="s">
        <v>379</v>
      </c>
      <c r="E179" s="141" t="s">
        <v>434</v>
      </c>
      <c r="F179" s="142">
        <v>2016</v>
      </c>
      <c r="G179" s="142"/>
      <c r="H179" s="142">
        <v>3100</v>
      </c>
      <c r="I179" s="142">
        <v>9052</v>
      </c>
      <c r="J179" s="142"/>
      <c r="K179" s="142"/>
      <c r="L179" s="143"/>
      <c r="M179" s="144" t="s">
        <v>47</v>
      </c>
      <c r="N179" s="143"/>
      <c r="O179" s="143" t="s">
        <v>425</v>
      </c>
      <c r="P179" s="143" t="s">
        <v>431</v>
      </c>
      <c r="Q179" s="143" t="s">
        <v>383</v>
      </c>
      <c r="R179" s="143" t="s">
        <v>432</v>
      </c>
      <c r="S179" s="4"/>
      <c r="T179" s="5"/>
      <c r="U179" s="5"/>
      <c r="V179" s="3"/>
    </row>
    <row r="180" spans="1:79" ht="39" customHeight="1" x14ac:dyDescent="0.2">
      <c r="A180" s="152" t="s">
        <v>11</v>
      </c>
      <c r="B180" s="146" t="s">
        <v>386</v>
      </c>
      <c r="C180" s="141" t="s">
        <v>433</v>
      </c>
      <c r="D180" s="141" t="s">
        <v>379</v>
      </c>
      <c r="E180" s="160" t="s">
        <v>487</v>
      </c>
      <c r="F180" s="142">
        <v>2014</v>
      </c>
      <c r="G180" s="142"/>
      <c r="H180" s="142">
        <v>175</v>
      </c>
      <c r="I180" s="142">
        <v>157557.75</v>
      </c>
      <c r="J180" s="142"/>
      <c r="K180" s="142"/>
      <c r="L180" s="143"/>
      <c r="M180" s="144" t="s">
        <v>47</v>
      </c>
      <c r="N180" s="143"/>
      <c r="O180" s="143" t="s">
        <v>1198</v>
      </c>
      <c r="P180" s="143" t="s">
        <v>435</v>
      </c>
      <c r="Q180" s="143" t="s">
        <v>383</v>
      </c>
      <c r="R180" s="143" t="s">
        <v>436</v>
      </c>
      <c r="S180" s="4"/>
      <c r="T180" s="5"/>
      <c r="U180" s="5"/>
      <c r="V180" s="3"/>
    </row>
    <row r="181" spans="1:79" ht="39.75" customHeight="1" x14ac:dyDescent="0.2">
      <c r="A181" s="152" t="s">
        <v>21</v>
      </c>
      <c r="B181" s="146" t="s">
        <v>386</v>
      </c>
      <c r="C181" s="141" t="s">
        <v>446</v>
      </c>
      <c r="D181" s="141" t="s">
        <v>379</v>
      </c>
      <c r="E181" s="141" t="s">
        <v>442</v>
      </c>
      <c r="F181" s="142">
        <v>2016</v>
      </c>
      <c r="G181" s="142"/>
      <c r="H181" s="142">
        <v>2843</v>
      </c>
      <c r="I181" s="142">
        <v>923832.85</v>
      </c>
      <c r="J181" s="142"/>
      <c r="K181" s="142"/>
      <c r="L181" s="143"/>
      <c r="M181" s="144" t="s">
        <v>47</v>
      </c>
      <c r="N181" s="143"/>
      <c r="O181" s="143" t="s">
        <v>427</v>
      </c>
      <c r="P181" s="143" t="s">
        <v>443</v>
      </c>
      <c r="Q181" s="143" t="s">
        <v>383</v>
      </c>
      <c r="R181" s="143" t="s">
        <v>444</v>
      </c>
      <c r="S181" s="4"/>
      <c r="T181" s="5"/>
      <c r="U181" s="5"/>
      <c r="V181" s="3"/>
    </row>
    <row r="182" spans="1:79" ht="41.25" customHeight="1" x14ac:dyDescent="0.2">
      <c r="A182" s="152" t="s">
        <v>26</v>
      </c>
      <c r="B182" s="146" t="s">
        <v>386</v>
      </c>
      <c r="C182" s="141" t="s">
        <v>447</v>
      </c>
      <c r="D182" s="141" t="s">
        <v>379</v>
      </c>
      <c r="E182" s="141" t="s">
        <v>442</v>
      </c>
      <c r="F182" s="142">
        <v>2014</v>
      </c>
      <c r="G182" s="142"/>
      <c r="H182" s="142">
        <v>4200</v>
      </c>
      <c r="I182" s="142">
        <v>2282748</v>
      </c>
      <c r="J182" s="142"/>
      <c r="K182" s="142"/>
      <c r="L182" s="143"/>
      <c r="M182" s="144" t="s">
        <v>1160</v>
      </c>
      <c r="N182" s="143"/>
      <c r="O182" s="143" t="s">
        <v>1198</v>
      </c>
      <c r="P182" s="143" t="s">
        <v>448</v>
      </c>
      <c r="Q182" s="143" t="s">
        <v>383</v>
      </c>
      <c r="R182" s="143"/>
      <c r="S182" s="4"/>
      <c r="T182" s="5"/>
      <c r="U182" s="5"/>
      <c r="V182" s="3"/>
    </row>
    <row r="183" spans="1:79" ht="42.75" customHeight="1" x14ac:dyDescent="0.2">
      <c r="A183" s="152" t="s">
        <v>23</v>
      </c>
      <c r="B183" s="146" t="s">
        <v>386</v>
      </c>
      <c r="C183" s="141" t="s">
        <v>449</v>
      </c>
      <c r="D183" s="141" t="s">
        <v>379</v>
      </c>
      <c r="E183" s="141" t="s">
        <v>450</v>
      </c>
      <c r="F183" s="142">
        <v>2015</v>
      </c>
      <c r="G183" s="142"/>
      <c r="H183" s="142">
        <v>2991</v>
      </c>
      <c r="I183" s="142"/>
      <c r="J183" s="142"/>
      <c r="K183" s="142"/>
      <c r="L183" s="143"/>
      <c r="M183" s="144" t="s">
        <v>1444</v>
      </c>
      <c r="N183" s="143"/>
      <c r="O183" s="143" t="s">
        <v>1198</v>
      </c>
      <c r="P183" s="143" t="s">
        <v>451</v>
      </c>
      <c r="Q183" s="143" t="s">
        <v>383</v>
      </c>
      <c r="R183" s="143" t="s">
        <v>452</v>
      </c>
      <c r="S183" s="4"/>
      <c r="T183" s="5"/>
      <c r="U183" s="5"/>
      <c r="V183" s="3"/>
    </row>
    <row r="184" spans="1:79" ht="59.25" customHeight="1" x14ac:dyDescent="0.2">
      <c r="A184" s="152" t="s">
        <v>10</v>
      </c>
      <c r="B184" s="146" t="s">
        <v>386</v>
      </c>
      <c r="C184" s="141" t="s">
        <v>1150</v>
      </c>
      <c r="D184" s="141" t="s">
        <v>379</v>
      </c>
      <c r="E184" s="141" t="s">
        <v>453</v>
      </c>
      <c r="F184" s="142">
        <v>2015</v>
      </c>
      <c r="G184" s="142"/>
      <c r="H184" s="142">
        <v>4701</v>
      </c>
      <c r="I184" s="142">
        <v>1923085.08</v>
      </c>
      <c r="J184" s="142"/>
      <c r="K184" s="142"/>
      <c r="L184" s="143"/>
      <c r="M184" s="144" t="s">
        <v>1159</v>
      </c>
      <c r="N184" s="143"/>
      <c r="O184" s="143" t="s">
        <v>425</v>
      </c>
      <c r="P184" s="143" t="s">
        <v>454</v>
      </c>
      <c r="Q184" s="143" t="s">
        <v>383</v>
      </c>
      <c r="R184" s="143" t="s">
        <v>455</v>
      </c>
      <c r="S184" s="4"/>
      <c r="T184" s="5"/>
      <c r="U184" s="5"/>
      <c r="V184" s="3"/>
    </row>
    <row r="185" spans="1:79" ht="57" customHeight="1" x14ac:dyDescent="0.2">
      <c r="A185" s="152" t="s">
        <v>28</v>
      </c>
      <c r="B185" s="146" t="s">
        <v>386</v>
      </c>
      <c r="C185" s="141" t="s">
        <v>456</v>
      </c>
      <c r="D185" s="141" t="s">
        <v>379</v>
      </c>
      <c r="E185" s="141" t="s">
        <v>457</v>
      </c>
      <c r="F185" s="142">
        <v>2015</v>
      </c>
      <c r="G185" s="167" t="s">
        <v>1149</v>
      </c>
      <c r="H185" s="142">
        <v>1444</v>
      </c>
      <c r="I185" s="142">
        <v>66091.88</v>
      </c>
      <c r="J185" s="142"/>
      <c r="K185" s="142"/>
      <c r="L185" s="143"/>
      <c r="M185" s="144" t="s">
        <v>47</v>
      </c>
      <c r="N185" s="143"/>
      <c r="O185" s="143" t="s">
        <v>1434</v>
      </c>
      <c r="P185" s="143" t="s">
        <v>458</v>
      </c>
      <c r="Q185" s="143" t="s">
        <v>383</v>
      </c>
      <c r="R185" s="143" t="s">
        <v>459</v>
      </c>
      <c r="S185" s="4"/>
      <c r="T185" s="5"/>
      <c r="U185" s="5"/>
      <c r="V185" s="3"/>
    </row>
    <row r="186" spans="1:79" ht="39.75" customHeight="1" x14ac:dyDescent="0.2">
      <c r="A186" s="152" t="s">
        <v>19</v>
      </c>
      <c r="B186" s="156" t="s">
        <v>386</v>
      </c>
      <c r="C186" s="163" t="s">
        <v>463</v>
      </c>
      <c r="D186" s="163" t="s">
        <v>379</v>
      </c>
      <c r="E186" s="163" t="s">
        <v>464</v>
      </c>
      <c r="F186" s="157">
        <v>2015</v>
      </c>
      <c r="G186" s="157"/>
      <c r="H186" s="157">
        <v>33909</v>
      </c>
      <c r="I186" s="157">
        <v>3066729.96</v>
      </c>
      <c r="J186" s="157"/>
      <c r="K186" s="157"/>
      <c r="L186" s="158"/>
      <c r="M186" s="159" t="s">
        <v>47</v>
      </c>
      <c r="N186" s="158"/>
      <c r="O186" s="158" t="s">
        <v>1198</v>
      </c>
      <c r="P186" s="158" t="s">
        <v>465</v>
      </c>
      <c r="Q186" s="158" t="s">
        <v>383</v>
      </c>
      <c r="R186" s="158" t="s">
        <v>466</v>
      </c>
      <c r="S186" s="4"/>
      <c r="T186" s="5"/>
      <c r="U186" s="5"/>
      <c r="V186" s="3"/>
    </row>
    <row r="187" spans="1:79" s="168" customFormat="1" ht="39.75" customHeight="1" x14ac:dyDescent="0.2">
      <c r="A187" s="152" t="s">
        <v>29</v>
      </c>
      <c r="B187" s="156" t="s">
        <v>1151</v>
      </c>
      <c r="C187" s="163" t="s">
        <v>1152</v>
      </c>
      <c r="D187" s="163" t="s">
        <v>379</v>
      </c>
      <c r="E187" s="163" t="s">
        <v>1154</v>
      </c>
      <c r="F187" s="157">
        <v>2015</v>
      </c>
      <c r="G187" s="157"/>
      <c r="H187" s="157">
        <v>2427</v>
      </c>
      <c r="I187" s="157">
        <v>5666.32</v>
      </c>
      <c r="J187" s="157"/>
      <c r="K187" s="157"/>
      <c r="L187" s="158"/>
      <c r="M187" s="159" t="s">
        <v>47</v>
      </c>
      <c r="N187" s="158"/>
      <c r="O187" s="158" t="s">
        <v>1198</v>
      </c>
      <c r="P187" s="158" t="s">
        <v>330</v>
      </c>
      <c r="Q187" s="158" t="s">
        <v>383</v>
      </c>
      <c r="R187" s="158" t="s">
        <v>1153</v>
      </c>
      <c r="S187" s="4"/>
      <c r="T187" s="5"/>
      <c r="U187" s="5"/>
      <c r="V187" s="3"/>
    </row>
    <row r="188" spans="1:79" s="169" customFormat="1" ht="66.75" customHeight="1" x14ac:dyDescent="0.2">
      <c r="A188" s="152" t="s">
        <v>18</v>
      </c>
      <c r="B188" s="156" t="s">
        <v>1151</v>
      </c>
      <c r="C188" s="163" t="s">
        <v>1155</v>
      </c>
      <c r="D188" s="163" t="s">
        <v>379</v>
      </c>
      <c r="E188" s="163" t="s">
        <v>1156</v>
      </c>
      <c r="F188" s="171">
        <v>42569</v>
      </c>
      <c r="G188" s="157"/>
      <c r="H188" s="157">
        <v>3549</v>
      </c>
      <c r="I188" s="157">
        <v>194.49</v>
      </c>
      <c r="J188" s="157"/>
      <c r="K188" s="157"/>
      <c r="L188" s="158"/>
      <c r="M188" s="159" t="s">
        <v>1344</v>
      </c>
      <c r="N188" s="158"/>
      <c r="O188" s="158" t="s">
        <v>1198</v>
      </c>
      <c r="P188" s="158" t="s">
        <v>1157</v>
      </c>
      <c r="Q188" s="158" t="s">
        <v>383</v>
      </c>
      <c r="R188" s="158" t="s">
        <v>1158</v>
      </c>
      <c r="S188" s="4"/>
      <c r="T188" s="5"/>
      <c r="U188" s="5"/>
      <c r="V188" s="3"/>
    </row>
    <row r="189" spans="1:79" s="2" customFormat="1" ht="35.25" customHeight="1" x14ac:dyDescent="0.2">
      <c r="A189" s="152" t="s">
        <v>31</v>
      </c>
      <c r="B189" s="156" t="s">
        <v>386</v>
      </c>
      <c r="C189" s="163" t="s">
        <v>508</v>
      </c>
      <c r="D189" s="163" t="s">
        <v>379</v>
      </c>
      <c r="E189" s="163" t="s">
        <v>509</v>
      </c>
      <c r="F189" s="171">
        <v>41767</v>
      </c>
      <c r="G189" s="157">
        <f>H190+H191+H192+H194+H195+H196+H197+H199+H198+H200+H202+H201+H203+H204+H205+H206+H207+H208+H209+H211+H212+H213+H214+H215+H216+H217+H218+H219+H220+H221+H222+H223+H224+H225+H226</f>
        <v>74393</v>
      </c>
      <c r="H189" s="157">
        <v>78962</v>
      </c>
      <c r="I189" s="157">
        <v>3616459.6</v>
      </c>
      <c r="J189" s="157"/>
      <c r="K189" s="157"/>
      <c r="L189" s="158"/>
      <c r="M189" s="159" t="s">
        <v>47</v>
      </c>
      <c r="N189" s="158"/>
      <c r="O189" s="158" t="s">
        <v>1198</v>
      </c>
      <c r="P189" s="158" t="s">
        <v>510</v>
      </c>
      <c r="Q189" s="158" t="s">
        <v>383</v>
      </c>
      <c r="R189" s="158" t="s">
        <v>511</v>
      </c>
      <c r="S189" s="4"/>
      <c r="T189" s="5"/>
      <c r="U189" s="5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</row>
    <row r="190" spans="1:79" s="3" customFormat="1" ht="26.25" customHeight="1" x14ac:dyDescent="0.2">
      <c r="A190" s="152" t="s">
        <v>32</v>
      </c>
      <c r="B190" s="156" t="s">
        <v>386</v>
      </c>
      <c r="C190" s="163" t="s">
        <v>512</v>
      </c>
      <c r="D190" s="163" t="s">
        <v>379</v>
      </c>
      <c r="E190" s="163" t="s">
        <v>509</v>
      </c>
      <c r="F190" s="167">
        <v>41893</v>
      </c>
      <c r="G190" s="142"/>
      <c r="H190" s="142">
        <v>2500</v>
      </c>
      <c r="I190" s="142">
        <v>114500</v>
      </c>
      <c r="J190" s="142"/>
      <c r="K190" s="142"/>
      <c r="L190" s="143"/>
      <c r="M190" s="144" t="s">
        <v>1238</v>
      </c>
      <c r="N190" s="143"/>
      <c r="O190" s="158" t="s">
        <v>1198</v>
      </c>
      <c r="P190" s="158" t="s">
        <v>513</v>
      </c>
      <c r="Q190" s="158" t="s">
        <v>383</v>
      </c>
      <c r="R190" s="158" t="s">
        <v>514</v>
      </c>
      <c r="S190" s="4"/>
      <c r="T190" s="5"/>
      <c r="U190" s="5"/>
    </row>
    <row r="191" spans="1:79" s="3" customFormat="1" ht="32.25" customHeight="1" x14ac:dyDescent="0.2">
      <c r="A191" s="152" t="s">
        <v>33</v>
      </c>
      <c r="B191" s="156" t="s">
        <v>386</v>
      </c>
      <c r="C191" s="163" t="s">
        <v>515</v>
      </c>
      <c r="D191" s="163" t="s">
        <v>379</v>
      </c>
      <c r="E191" s="163" t="s">
        <v>509</v>
      </c>
      <c r="F191" s="167">
        <v>41893</v>
      </c>
      <c r="G191" s="142"/>
      <c r="H191" s="142">
        <v>2500</v>
      </c>
      <c r="I191" s="142">
        <v>114500</v>
      </c>
      <c r="J191" s="142"/>
      <c r="K191" s="142"/>
      <c r="L191" s="143"/>
      <c r="M191" s="159" t="s">
        <v>1236</v>
      </c>
      <c r="N191" s="143"/>
      <c r="O191" s="158" t="s">
        <v>1198</v>
      </c>
      <c r="P191" s="158" t="s">
        <v>517</v>
      </c>
      <c r="Q191" s="158" t="s">
        <v>383</v>
      </c>
      <c r="R191" s="158" t="s">
        <v>518</v>
      </c>
      <c r="S191" s="4"/>
      <c r="T191" s="5"/>
      <c r="U191" s="5"/>
    </row>
    <row r="192" spans="1:79" s="3" customFormat="1" ht="30" customHeight="1" x14ac:dyDescent="0.2">
      <c r="A192" s="152" t="s">
        <v>34</v>
      </c>
      <c r="B192" s="156" t="s">
        <v>386</v>
      </c>
      <c r="C192" s="163" t="s">
        <v>519</v>
      </c>
      <c r="D192" s="163" t="s">
        <v>379</v>
      </c>
      <c r="E192" s="163" t="s">
        <v>509</v>
      </c>
      <c r="F192" s="167">
        <v>41893</v>
      </c>
      <c r="G192" s="142"/>
      <c r="H192" s="142">
        <v>2500</v>
      </c>
      <c r="I192" s="142">
        <v>114500</v>
      </c>
      <c r="J192" s="142"/>
      <c r="K192" s="142"/>
      <c r="L192" s="143"/>
      <c r="M192" s="144" t="s">
        <v>1235</v>
      </c>
      <c r="N192" s="143"/>
      <c r="O192" s="158" t="s">
        <v>1198</v>
      </c>
      <c r="P192" s="158" t="s">
        <v>520</v>
      </c>
      <c r="Q192" s="158" t="s">
        <v>383</v>
      </c>
      <c r="R192" s="158" t="s">
        <v>521</v>
      </c>
      <c r="S192" s="4"/>
      <c r="T192" s="5"/>
      <c r="U192" s="5"/>
    </row>
    <row r="193" spans="1:21" s="3" customFormat="1" ht="30" customHeight="1" x14ac:dyDescent="0.2">
      <c r="A193" s="152" t="s">
        <v>30</v>
      </c>
      <c r="B193" s="156" t="s">
        <v>386</v>
      </c>
      <c r="C193" s="163" t="s">
        <v>1389</v>
      </c>
      <c r="D193" s="163" t="s">
        <v>379</v>
      </c>
      <c r="E193" s="163" t="s">
        <v>464</v>
      </c>
      <c r="F193" s="167">
        <v>42747</v>
      </c>
      <c r="G193" s="142"/>
      <c r="H193" s="142">
        <v>9651</v>
      </c>
      <c r="I193" s="142">
        <v>2555681.31</v>
      </c>
      <c r="J193" s="142"/>
      <c r="K193" s="142"/>
      <c r="L193" s="143"/>
      <c r="M193" s="159"/>
      <c r="N193" s="143"/>
      <c r="O193" s="158" t="s">
        <v>1390</v>
      </c>
      <c r="P193" s="158" t="s">
        <v>1391</v>
      </c>
      <c r="Q193" s="158"/>
      <c r="R193" s="158"/>
      <c r="S193" s="4"/>
      <c r="T193" s="5"/>
      <c r="U193" s="5"/>
    </row>
    <row r="194" spans="1:21" s="3" customFormat="1" ht="33" customHeight="1" x14ac:dyDescent="0.2">
      <c r="A194" s="152" t="s">
        <v>24</v>
      </c>
      <c r="B194" s="156" t="s">
        <v>386</v>
      </c>
      <c r="C194" s="163" t="s">
        <v>522</v>
      </c>
      <c r="D194" s="163" t="s">
        <v>379</v>
      </c>
      <c r="E194" s="163" t="s">
        <v>509</v>
      </c>
      <c r="F194" s="167">
        <v>41892</v>
      </c>
      <c r="G194" s="142"/>
      <c r="H194" s="142">
        <v>2000</v>
      </c>
      <c r="I194" s="142">
        <v>96000</v>
      </c>
      <c r="J194" s="142"/>
      <c r="K194" s="142"/>
      <c r="L194" s="143"/>
      <c r="M194" s="159" t="s">
        <v>1206</v>
      </c>
      <c r="N194" s="143"/>
      <c r="O194" s="158" t="s">
        <v>1198</v>
      </c>
      <c r="P194" s="158" t="s">
        <v>516</v>
      </c>
      <c r="Q194" s="158" t="s">
        <v>383</v>
      </c>
      <c r="R194" s="158" t="s">
        <v>524</v>
      </c>
      <c r="S194" s="4"/>
      <c r="T194" s="5"/>
      <c r="U194" s="5"/>
    </row>
    <row r="195" spans="1:21" s="3" customFormat="1" ht="32.25" customHeight="1" x14ac:dyDescent="0.2">
      <c r="A195" s="152" t="s">
        <v>35</v>
      </c>
      <c r="B195" s="156" t="s">
        <v>386</v>
      </c>
      <c r="C195" s="163" t="s">
        <v>526</v>
      </c>
      <c r="D195" s="163" t="s">
        <v>379</v>
      </c>
      <c r="E195" s="163" t="s">
        <v>509</v>
      </c>
      <c r="F195" s="167">
        <v>41892</v>
      </c>
      <c r="G195" s="142"/>
      <c r="H195" s="142">
        <v>1972</v>
      </c>
      <c r="I195" s="142">
        <v>90317.6</v>
      </c>
      <c r="J195" s="142"/>
      <c r="K195" s="142"/>
      <c r="L195" s="143"/>
      <c r="M195" s="144" t="s">
        <v>1214</v>
      </c>
      <c r="N195" s="143"/>
      <c r="O195" s="158" t="s">
        <v>1198</v>
      </c>
      <c r="P195" s="158" t="s">
        <v>523</v>
      </c>
      <c r="Q195" s="158" t="s">
        <v>383</v>
      </c>
      <c r="R195" s="158" t="s">
        <v>525</v>
      </c>
      <c r="S195" s="4"/>
      <c r="T195" s="5"/>
      <c r="U195" s="5"/>
    </row>
    <row r="196" spans="1:21" s="3" customFormat="1" ht="25.5" customHeight="1" x14ac:dyDescent="0.2">
      <c r="A196" s="152" t="s">
        <v>20</v>
      </c>
      <c r="B196" s="156" t="s">
        <v>386</v>
      </c>
      <c r="C196" s="163" t="s">
        <v>528</v>
      </c>
      <c r="D196" s="163" t="s">
        <v>379</v>
      </c>
      <c r="E196" s="163" t="s">
        <v>509</v>
      </c>
      <c r="F196" s="167">
        <v>41892</v>
      </c>
      <c r="G196" s="142"/>
      <c r="H196" s="142">
        <v>1967</v>
      </c>
      <c r="I196" s="142">
        <v>90088.6</v>
      </c>
      <c r="J196" s="142"/>
      <c r="K196" s="142"/>
      <c r="L196" s="143"/>
      <c r="M196" s="159" t="s">
        <v>47</v>
      </c>
      <c r="N196" s="143"/>
      <c r="O196" s="158" t="s">
        <v>1198</v>
      </c>
      <c r="P196" s="158" t="s">
        <v>529</v>
      </c>
      <c r="Q196" s="158" t="s">
        <v>383</v>
      </c>
      <c r="R196" s="158" t="s">
        <v>532</v>
      </c>
      <c r="S196" s="4"/>
      <c r="T196" s="5"/>
      <c r="U196" s="5"/>
    </row>
    <row r="197" spans="1:21" s="3" customFormat="1" ht="33.75" customHeight="1" x14ac:dyDescent="0.2">
      <c r="A197" s="152" t="s">
        <v>36</v>
      </c>
      <c r="B197" s="156" t="s">
        <v>386</v>
      </c>
      <c r="C197" s="163" t="s">
        <v>530</v>
      </c>
      <c r="D197" s="163" t="s">
        <v>379</v>
      </c>
      <c r="E197" s="163" t="s">
        <v>509</v>
      </c>
      <c r="F197" s="167">
        <v>41892</v>
      </c>
      <c r="G197" s="142"/>
      <c r="H197" s="142">
        <v>1967</v>
      </c>
      <c r="I197" s="142">
        <v>90088.6</v>
      </c>
      <c r="J197" s="142"/>
      <c r="K197" s="142"/>
      <c r="L197" s="143"/>
      <c r="M197" s="144" t="s">
        <v>47</v>
      </c>
      <c r="N197" s="143"/>
      <c r="O197" s="158" t="s">
        <v>1198</v>
      </c>
      <c r="P197" s="158" t="s">
        <v>531</v>
      </c>
      <c r="Q197" s="158" t="s">
        <v>383</v>
      </c>
      <c r="R197" s="158" t="s">
        <v>533</v>
      </c>
      <c r="S197" s="4"/>
      <c r="T197" s="5"/>
      <c r="U197" s="5"/>
    </row>
    <row r="198" spans="1:21" s="3" customFormat="1" ht="33.75" customHeight="1" x14ac:dyDescent="0.2">
      <c r="A198" s="152" t="s">
        <v>104</v>
      </c>
      <c r="B198" s="156" t="s">
        <v>386</v>
      </c>
      <c r="C198" s="163" t="s">
        <v>536</v>
      </c>
      <c r="D198" s="163" t="s">
        <v>379</v>
      </c>
      <c r="E198" s="163" t="s">
        <v>509</v>
      </c>
      <c r="F198" s="167">
        <v>41892</v>
      </c>
      <c r="G198" s="142"/>
      <c r="H198" s="142">
        <v>1967</v>
      </c>
      <c r="I198" s="142">
        <v>90088.6</v>
      </c>
      <c r="J198" s="142"/>
      <c r="K198" s="142"/>
      <c r="L198" s="143"/>
      <c r="M198" s="159" t="s">
        <v>1203</v>
      </c>
      <c r="N198" s="143"/>
      <c r="O198" s="158" t="s">
        <v>1198</v>
      </c>
      <c r="P198" s="158" t="s">
        <v>535</v>
      </c>
      <c r="Q198" s="158" t="s">
        <v>383</v>
      </c>
      <c r="R198" s="158" t="s">
        <v>534</v>
      </c>
      <c r="S198" s="4"/>
      <c r="T198" s="5"/>
      <c r="U198" s="5"/>
    </row>
    <row r="199" spans="1:21" s="3" customFormat="1" ht="30.75" customHeight="1" x14ac:dyDescent="0.2">
      <c r="A199" s="152" t="s">
        <v>105</v>
      </c>
      <c r="B199" s="156" t="s">
        <v>386</v>
      </c>
      <c r="C199" s="163" t="s">
        <v>538</v>
      </c>
      <c r="D199" s="163" t="s">
        <v>379</v>
      </c>
      <c r="E199" s="163" t="s">
        <v>509</v>
      </c>
      <c r="F199" s="167">
        <v>41892</v>
      </c>
      <c r="G199" s="142"/>
      <c r="H199" s="142">
        <v>1967</v>
      </c>
      <c r="I199" s="142">
        <v>90088.6</v>
      </c>
      <c r="J199" s="142"/>
      <c r="K199" s="142"/>
      <c r="L199" s="143"/>
      <c r="M199" s="144" t="s">
        <v>1208</v>
      </c>
      <c r="N199" s="143"/>
      <c r="O199" s="158" t="s">
        <v>1198</v>
      </c>
      <c r="P199" s="158" t="s">
        <v>539</v>
      </c>
      <c r="Q199" s="158" t="s">
        <v>383</v>
      </c>
      <c r="R199" s="158" t="s">
        <v>540</v>
      </c>
      <c r="S199" s="4"/>
      <c r="T199" s="5"/>
      <c r="U199" s="5"/>
    </row>
    <row r="200" spans="1:21" s="3" customFormat="1" ht="27.75" customHeight="1" x14ac:dyDescent="0.2">
      <c r="A200" s="152" t="s">
        <v>108</v>
      </c>
      <c r="B200" s="156" t="s">
        <v>386</v>
      </c>
      <c r="C200" s="163" t="s">
        <v>544</v>
      </c>
      <c r="D200" s="163" t="s">
        <v>379</v>
      </c>
      <c r="E200" s="163" t="s">
        <v>509</v>
      </c>
      <c r="F200" s="167">
        <v>41892</v>
      </c>
      <c r="G200" s="142"/>
      <c r="H200" s="142">
        <v>1967</v>
      </c>
      <c r="I200" s="142">
        <v>90088.6</v>
      </c>
      <c r="J200" s="142"/>
      <c r="K200" s="142"/>
      <c r="L200" s="143"/>
      <c r="M200" s="159" t="s">
        <v>1210</v>
      </c>
      <c r="N200" s="143"/>
      <c r="O200" s="158" t="s">
        <v>1198</v>
      </c>
      <c r="P200" s="158" t="s">
        <v>542</v>
      </c>
      <c r="Q200" s="158" t="s">
        <v>383</v>
      </c>
      <c r="R200" s="158" t="s">
        <v>541</v>
      </c>
      <c r="S200" s="4"/>
      <c r="T200" s="5"/>
      <c r="U200" s="5"/>
    </row>
    <row r="201" spans="1:21" s="3" customFormat="1" ht="26.25" customHeight="1" x14ac:dyDescent="0.2">
      <c r="A201" s="152" t="s">
        <v>112</v>
      </c>
      <c r="B201" s="156" t="s">
        <v>386</v>
      </c>
      <c r="C201" s="163" t="s">
        <v>546</v>
      </c>
      <c r="D201" s="163" t="s">
        <v>379</v>
      </c>
      <c r="E201" s="163" t="s">
        <v>509</v>
      </c>
      <c r="F201" s="167">
        <v>41892</v>
      </c>
      <c r="G201" s="142"/>
      <c r="H201" s="142">
        <v>1967</v>
      </c>
      <c r="I201" s="142">
        <v>90088.6</v>
      </c>
      <c r="J201" s="142"/>
      <c r="K201" s="142"/>
      <c r="L201" s="143"/>
      <c r="M201" s="144" t="s">
        <v>1212</v>
      </c>
      <c r="N201" s="143"/>
      <c r="O201" s="158" t="s">
        <v>1198</v>
      </c>
      <c r="P201" s="158" t="s">
        <v>547</v>
      </c>
      <c r="Q201" s="158" t="s">
        <v>383</v>
      </c>
      <c r="R201" s="158" t="s">
        <v>548</v>
      </c>
      <c r="S201" s="4"/>
      <c r="T201" s="5"/>
      <c r="U201" s="5"/>
    </row>
    <row r="202" spans="1:21" s="3" customFormat="1" ht="27" customHeight="1" x14ac:dyDescent="0.2">
      <c r="A202" s="152" t="s">
        <v>113</v>
      </c>
      <c r="B202" s="156" t="s">
        <v>386</v>
      </c>
      <c r="C202" s="163" t="s">
        <v>552</v>
      </c>
      <c r="D202" s="163" t="s">
        <v>379</v>
      </c>
      <c r="E202" s="163" t="s">
        <v>509</v>
      </c>
      <c r="F202" s="167">
        <v>41892</v>
      </c>
      <c r="G202" s="142"/>
      <c r="H202" s="142">
        <v>1500</v>
      </c>
      <c r="I202" s="142">
        <v>68700</v>
      </c>
      <c r="J202" s="142"/>
      <c r="K202" s="142"/>
      <c r="L202" s="143"/>
      <c r="M202" s="159" t="s">
        <v>1215</v>
      </c>
      <c r="N202" s="143"/>
      <c r="O202" s="158" t="s">
        <v>1198</v>
      </c>
      <c r="P202" s="158" t="s">
        <v>550</v>
      </c>
      <c r="Q202" s="158" t="s">
        <v>383</v>
      </c>
      <c r="R202" s="158" t="s">
        <v>549</v>
      </c>
      <c r="S202" s="4"/>
      <c r="T202" s="5"/>
      <c r="U202" s="5"/>
    </row>
    <row r="203" spans="1:21" s="3" customFormat="1" ht="26.25" customHeight="1" x14ac:dyDescent="0.2">
      <c r="A203" s="152" t="s">
        <v>114</v>
      </c>
      <c r="B203" s="156" t="s">
        <v>386</v>
      </c>
      <c r="C203" s="163" t="s">
        <v>527</v>
      </c>
      <c r="D203" s="163" t="s">
        <v>379</v>
      </c>
      <c r="E203" s="163" t="s">
        <v>509</v>
      </c>
      <c r="F203" s="167">
        <v>41892</v>
      </c>
      <c r="G203" s="142"/>
      <c r="H203" s="142">
        <v>1503</v>
      </c>
      <c r="I203" s="142">
        <v>68837.399999999994</v>
      </c>
      <c r="J203" s="142"/>
      <c r="K203" s="142"/>
      <c r="L203" s="143"/>
      <c r="M203" s="144" t="s">
        <v>1213</v>
      </c>
      <c r="N203" s="143"/>
      <c r="O203" s="158" t="s">
        <v>1198</v>
      </c>
      <c r="P203" s="158" t="s">
        <v>553</v>
      </c>
      <c r="Q203" s="158" t="s">
        <v>383</v>
      </c>
      <c r="R203" s="158" t="s">
        <v>555</v>
      </c>
      <c r="S203" s="4"/>
      <c r="T203" s="5"/>
      <c r="U203" s="5"/>
    </row>
    <row r="204" spans="1:21" s="3" customFormat="1" ht="36.75" customHeight="1" x14ac:dyDescent="0.2">
      <c r="A204" s="152" t="s">
        <v>115</v>
      </c>
      <c r="B204" s="156" t="s">
        <v>386</v>
      </c>
      <c r="C204" s="163" t="s">
        <v>551</v>
      </c>
      <c r="D204" s="163" t="s">
        <v>379</v>
      </c>
      <c r="E204" s="163" t="s">
        <v>509</v>
      </c>
      <c r="F204" s="167">
        <v>41892</v>
      </c>
      <c r="G204" s="142"/>
      <c r="H204" s="142">
        <v>1587</v>
      </c>
      <c r="I204" s="142">
        <v>72684.600000000006</v>
      </c>
      <c r="J204" s="142"/>
      <c r="K204" s="142"/>
      <c r="L204" s="143"/>
      <c r="M204" s="159" t="s">
        <v>1211</v>
      </c>
      <c r="N204" s="143"/>
      <c r="O204" s="158" t="s">
        <v>1198</v>
      </c>
      <c r="P204" s="158" t="s">
        <v>554</v>
      </c>
      <c r="Q204" s="158" t="s">
        <v>383</v>
      </c>
      <c r="R204" s="158" t="s">
        <v>556</v>
      </c>
      <c r="S204" s="4"/>
      <c r="T204" s="5"/>
      <c r="U204" s="5"/>
    </row>
    <row r="205" spans="1:21" s="3" customFormat="1" ht="41.25" customHeight="1" x14ac:dyDescent="0.2">
      <c r="A205" s="152" t="s">
        <v>116</v>
      </c>
      <c r="B205" s="156" t="s">
        <v>386</v>
      </c>
      <c r="C205" s="163" t="s">
        <v>545</v>
      </c>
      <c r="D205" s="163" t="s">
        <v>379</v>
      </c>
      <c r="E205" s="163" t="s">
        <v>509</v>
      </c>
      <c r="F205" s="167">
        <v>41892</v>
      </c>
      <c r="G205" s="142"/>
      <c r="H205" s="142">
        <v>1671</v>
      </c>
      <c r="I205" s="142">
        <v>76531.8</v>
      </c>
      <c r="J205" s="142"/>
      <c r="K205" s="142"/>
      <c r="L205" s="143"/>
      <c r="M205" s="144" t="s">
        <v>1209</v>
      </c>
      <c r="N205" s="143"/>
      <c r="O205" s="158" t="s">
        <v>1198</v>
      </c>
      <c r="P205" s="158" t="s">
        <v>557</v>
      </c>
      <c r="Q205" s="158" t="s">
        <v>383</v>
      </c>
      <c r="R205" s="158" t="s">
        <v>558</v>
      </c>
      <c r="S205" s="4"/>
      <c r="T205" s="5"/>
      <c r="U205" s="5"/>
    </row>
    <row r="206" spans="1:21" s="3" customFormat="1" ht="41.25" customHeight="1" x14ac:dyDescent="0.2">
      <c r="A206" s="152" t="s">
        <v>117</v>
      </c>
      <c r="B206" s="156" t="s">
        <v>386</v>
      </c>
      <c r="C206" s="163" t="s">
        <v>543</v>
      </c>
      <c r="D206" s="163" t="s">
        <v>379</v>
      </c>
      <c r="E206" s="163" t="s">
        <v>509</v>
      </c>
      <c r="F206" s="167">
        <v>41892</v>
      </c>
      <c r="G206" s="142"/>
      <c r="H206" s="142">
        <v>1756</v>
      </c>
      <c r="I206" s="142">
        <v>80424.800000000003</v>
      </c>
      <c r="J206" s="142"/>
      <c r="K206" s="142"/>
      <c r="L206" s="143"/>
      <c r="M206" s="159" t="s">
        <v>1207</v>
      </c>
      <c r="N206" s="143"/>
      <c r="O206" s="158" t="s">
        <v>1198</v>
      </c>
      <c r="P206" s="158" t="s">
        <v>560</v>
      </c>
      <c r="Q206" s="158" t="s">
        <v>383</v>
      </c>
      <c r="R206" s="158" t="s">
        <v>559</v>
      </c>
      <c r="S206" s="4"/>
      <c r="T206" s="5"/>
      <c r="U206" s="5"/>
    </row>
    <row r="207" spans="1:21" s="3" customFormat="1" ht="32.25" customHeight="1" x14ac:dyDescent="0.2">
      <c r="A207" s="152" t="s">
        <v>118</v>
      </c>
      <c r="B207" s="156" t="s">
        <v>386</v>
      </c>
      <c r="C207" s="163" t="s">
        <v>537</v>
      </c>
      <c r="D207" s="163" t="s">
        <v>379</v>
      </c>
      <c r="E207" s="163" t="s">
        <v>509</v>
      </c>
      <c r="F207" s="167">
        <v>41892</v>
      </c>
      <c r="G207" s="142"/>
      <c r="H207" s="142">
        <v>1840</v>
      </c>
      <c r="I207" s="142">
        <v>84272</v>
      </c>
      <c r="J207" s="142"/>
      <c r="K207" s="142"/>
      <c r="L207" s="143"/>
      <c r="M207" s="144" t="s">
        <v>1204</v>
      </c>
      <c r="N207" s="143"/>
      <c r="O207" s="158" t="s">
        <v>1198</v>
      </c>
      <c r="P207" s="158" t="s">
        <v>561</v>
      </c>
      <c r="Q207" s="158" t="s">
        <v>383</v>
      </c>
      <c r="R207" s="158" t="s">
        <v>562</v>
      </c>
      <c r="S207" s="4"/>
      <c r="T207" s="5"/>
      <c r="U207" s="5"/>
    </row>
    <row r="208" spans="1:21" s="3" customFormat="1" ht="41.25" customHeight="1" x14ac:dyDescent="0.2">
      <c r="A208" s="152" t="s">
        <v>127</v>
      </c>
      <c r="B208" s="156" t="s">
        <v>386</v>
      </c>
      <c r="C208" s="163" t="s">
        <v>564</v>
      </c>
      <c r="D208" s="163" t="s">
        <v>379</v>
      </c>
      <c r="E208" s="163" t="s">
        <v>509</v>
      </c>
      <c r="F208" s="167">
        <v>41892</v>
      </c>
      <c r="G208" s="143"/>
      <c r="H208" s="142">
        <v>2926</v>
      </c>
      <c r="I208" s="142">
        <v>134010.79999999999</v>
      </c>
      <c r="J208" s="143"/>
      <c r="K208" s="143"/>
      <c r="L208" s="143"/>
      <c r="M208" s="159" t="s">
        <v>1216</v>
      </c>
      <c r="N208" s="90"/>
      <c r="O208" s="158" t="s">
        <v>1198</v>
      </c>
      <c r="P208" s="158" t="s">
        <v>563</v>
      </c>
      <c r="Q208" s="158" t="s">
        <v>383</v>
      </c>
      <c r="R208" s="158" t="s">
        <v>567</v>
      </c>
    </row>
    <row r="209" spans="1:18" s="77" customFormat="1" ht="31.5" customHeight="1" x14ac:dyDescent="0.2">
      <c r="A209" s="152" t="s">
        <v>162</v>
      </c>
      <c r="B209" s="156" t="s">
        <v>386</v>
      </c>
      <c r="C209" s="163" t="s">
        <v>565</v>
      </c>
      <c r="D209" s="163" t="s">
        <v>379</v>
      </c>
      <c r="E209" s="163" t="s">
        <v>509</v>
      </c>
      <c r="F209" s="167">
        <v>41893</v>
      </c>
      <c r="G209" s="121"/>
      <c r="H209" s="142">
        <v>2827</v>
      </c>
      <c r="I209" s="142">
        <v>129476.6</v>
      </c>
      <c r="J209" s="121"/>
      <c r="K209" s="121"/>
      <c r="L209" s="121"/>
      <c r="M209" s="144" t="s">
        <v>1217</v>
      </c>
      <c r="N209" s="122"/>
      <c r="O209" s="158" t="s">
        <v>1198</v>
      </c>
      <c r="P209" s="158" t="s">
        <v>566</v>
      </c>
      <c r="Q209" s="158" t="s">
        <v>383</v>
      </c>
      <c r="R209" s="90" t="s">
        <v>568</v>
      </c>
    </row>
    <row r="210" spans="1:18" s="77" customFormat="1" ht="12.75" hidden="1" customHeight="1" x14ac:dyDescent="0.2">
      <c r="A210" s="152" t="s">
        <v>163</v>
      </c>
      <c r="B210" s="156" t="s">
        <v>386</v>
      </c>
      <c r="C210" s="163" t="s">
        <v>564</v>
      </c>
      <c r="D210" s="163" t="s">
        <v>379</v>
      </c>
      <c r="E210" s="163" t="s">
        <v>509</v>
      </c>
      <c r="F210" s="167">
        <v>41892</v>
      </c>
      <c r="G210" s="121"/>
      <c r="H210" s="142">
        <v>1840</v>
      </c>
      <c r="I210" s="142">
        <v>0</v>
      </c>
      <c r="J210" s="121"/>
      <c r="K210" s="121"/>
      <c r="L210" s="121"/>
      <c r="M210" s="159" t="s">
        <v>47</v>
      </c>
      <c r="N210" s="121"/>
      <c r="O210" s="158" t="s">
        <v>1198</v>
      </c>
      <c r="P210" s="158" t="s">
        <v>570</v>
      </c>
      <c r="Q210" s="158" t="s">
        <v>383</v>
      </c>
      <c r="R210" s="90" t="s">
        <v>572</v>
      </c>
    </row>
    <row r="211" spans="1:18" s="77" customFormat="1" ht="39" customHeight="1" x14ac:dyDescent="0.2">
      <c r="A211" s="152" t="s">
        <v>164</v>
      </c>
      <c r="B211" s="156" t="s">
        <v>386</v>
      </c>
      <c r="C211" s="163" t="s">
        <v>569</v>
      </c>
      <c r="D211" s="163" t="s">
        <v>379</v>
      </c>
      <c r="E211" s="163" t="s">
        <v>509</v>
      </c>
      <c r="F211" s="167">
        <v>41893</v>
      </c>
      <c r="G211" s="121"/>
      <c r="H211" s="142">
        <v>2728</v>
      </c>
      <c r="I211" s="142">
        <v>124942.39999999999</v>
      </c>
      <c r="J211" s="121"/>
      <c r="K211" s="121"/>
      <c r="L211" s="121"/>
      <c r="M211" s="144" t="s">
        <v>1218</v>
      </c>
      <c r="N211" s="122"/>
      <c r="O211" s="158" t="s">
        <v>1198</v>
      </c>
      <c r="P211" s="158" t="s">
        <v>570</v>
      </c>
      <c r="Q211" s="158" t="s">
        <v>383</v>
      </c>
      <c r="R211" s="90" t="s">
        <v>573</v>
      </c>
    </row>
    <row r="212" spans="1:18" s="3" customFormat="1" ht="38.25" customHeight="1" x14ac:dyDescent="0.2">
      <c r="A212" s="152" t="s">
        <v>165</v>
      </c>
      <c r="B212" s="156" t="s">
        <v>386</v>
      </c>
      <c r="C212" s="163" t="s">
        <v>574</v>
      </c>
      <c r="D212" s="163" t="s">
        <v>379</v>
      </c>
      <c r="E212" s="163" t="s">
        <v>509</v>
      </c>
      <c r="F212" s="170">
        <v>41893</v>
      </c>
      <c r="G212" s="89"/>
      <c r="H212" s="142">
        <v>2630</v>
      </c>
      <c r="I212" s="142">
        <v>120454</v>
      </c>
      <c r="J212" s="89"/>
      <c r="K212" s="89"/>
      <c r="L212" s="89"/>
      <c r="M212" s="159" t="s">
        <v>1219</v>
      </c>
      <c r="N212" s="89"/>
      <c r="O212" s="158" t="s">
        <v>1198</v>
      </c>
      <c r="P212" s="158" t="s">
        <v>571</v>
      </c>
      <c r="Q212" s="158" t="s">
        <v>383</v>
      </c>
      <c r="R212" s="90" t="s">
        <v>575</v>
      </c>
    </row>
    <row r="213" spans="1:18" s="3" customFormat="1" ht="26.25" customHeight="1" x14ac:dyDescent="0.2">
      <c r="A213" s="152" t="s">
        <v>166</v>
      </c>
      <c r="B213" s="156" t="s">
        <v>386</v>
      </c>
      <c r="C213" s="163" t="s">
        <v>576</v>
      </c>
      <c r="D213" s="163" t="s">
        <v>379</v>
      </c>
      <c r="E213" s="163" t="s">
        <v>509</v>
      </c>
      <c r="F213" s="170">
        <v>41893</v>
      </c>
      <c r="G213" s="89"/>
      <c r="H213" s="91">
        <v>2532</v>
      </c>
      <c r="I213" s="142">
        <v>115965.6</v>
      </c>
      <c r="J213" s="89"/>
      <c r="K213" s="89"/>
      <c r="L213" s="89"/>
      <c r="M213" s="159" t="s">
        <v>1220</v>
      </c>
      <c r="N213" s="89"/>
      <c r="O213" s="158" t="s">
        <v>1198</v>
      </c>
      <c r="P213" s="158" t="s">
        <v>577</v>
      </c>
      <c r="Q213" s="158" t="s">
        <v>383</v>
      </c>
      <c r="R213" s="90" t="s">
        <v>578</v>
      </c>
    </row>
    <row r="214" spans="1:18" s="82" customFormat="1" ht="31.5" customHeight="1" x14ac:dyDescent="0.2">
      <c r="A214" s="152" t="s">
        <v>167</v>
      </c>
      <c r="B214" s="156" t="s">
        <v>386</v>
      </c>
      <c r="C214" s="163" t="s">
        <v>579</v>
      </c>
      <c r="D214" s="163" t="s">
        <v>379</v>
      </c>
      <c r="E214" s="163" t="s">
        <v>509</v>
      </c>
      <c r="F214" s="170">
        <v>41893</v>
      </c>
      <c r="G214" s="199"/>
      <c r="H214" s="91">
        <v>2433</v>
      </c>
      <c r="I214" s="142">
        <v>111431.4</v>
      </c>
      <c r="J214" s="87"/>
      <c r="K214" s="87"/>
      <c r="L214" s="87"/>
      <c r="M214" s="159" t="s">
        <v>1445</v>
      </c>
      <c r="N214" s="87"/>
      <c r="O214" s="158" t="s">
        <v>1198</v>
      </c>
      <c r="P214" s="158" t="s">
        <v>581</v>
      </c>
      <c r="Q214" s="158" t="s">
        <v>383</v>
      </c>
      <c r="R214" s="93" t="s">
        <v>582</v>
      </c>
    </row>
    <row r="215" spans="1:18" s="3" customFormat="1" ht="23.25" customHeight="1" x14ac:dyDescent="0.2">
      <c r="A215" s="152" t="s">
        <v>168</v>
      </c>
      <c r="B215" s="156" t="s">
        <v>386</v>
      </c>
      <c r="C215" s="163" t="s">
        <v>583</v>
      </c>
      <c r="D215" s="163" t="s">
        <v>379</v>
      </c>
      <c r="E215" s="163" t="s">
        <v>509</v>
      </c>
      <c r="F215" s="170">
        <v>41893</v>
      </c>
      <c r="G215" s="89"/>
      <c r="H215" s="91">
        <v>2334</v>
      </c>
      <c r="I215" s="142">
        <v>106897.2</v>
      </c>
      <c r="J215" s="89"/>
      <c r="K215" s="89"/>
      <c r="L215" s="89"/>
      <c r="M215" s="159" t="s">
        <v>1221</v>
      </c>
      <c r="N215" s="89"/>
      <c r="O215" s="158" t="s">
        <v>1198</v>
      </c>
      <c r="P215" s="158" t="s">
        <v>584</v>
      </c>
      <c r="Q215" s="158" t="s">
        <v>383</v>
      </c>
      <c r="R215" s="93" t="s">
        <v>586</v>
      </c>
    </row>
    <row r="216" spans="1:18" s="3" customFormat="1" ht="33" customHeight="1" x14ac:dyDescent="0.2">
      <c r="A216" s="152" t="s">
        <v>169</v>
      </c>
      <c r="B216" s="156" t="s">
        <v>386</v>
      </c>
      <c r="C216" s="163" t="s">
        <v>588</v>
      </c>
      <c r="D216" s="163" t="s">
        <v>379</v>
      </c>
      <c r="E216" s="163" t="s">
        <v>509</v>
      </c>
      <c r="F216" s="170">
        <v>41893</v>
      </c>
      <c r="G216" s="89"/>
      <c r="H216" s="91">
        <v>2235</v>
      </c>
      <c r="I216" s="142">
        <v>102363</v>
      </c>
      <c r="J216" s="89"/>
      <c r="K216" s="89"/>
      <c r="L216" s="89"/>
      <c r="M216" s="159" t="s">
        <v>1222</v>
      </c>
      <c r="N216" s="89"/>
      <c r="O216" s="158" t="s">
        <v>1198</v>
      </c>
      <c r="P216" s="158" t="s">
        <v>585</v>
      </c>
      <c r="Q216" s="158" t="s">
        <v>383</v>
      </c>
      <c r="R216" s="93" t="s">
        <v>587</v>
      </c>
    </row>
    <row r="217" spans="1:18" s="3" customFormat="1" ht="37.5" customHeight="1" x14ac:dyDescent="0.2">
      <c r="A217" s="152" t="s">
        <v>180</v>
      </c>
      <c r="B217" s="156" t="s">
        <v>386</v>
      </c>
      <c r="C217" s="163" t="s">
        <v>589</v>
      </c>
      <c r="D217" s="163" t="s">
        <v>379</v>
      </c>
      <c r="E217" s="163" t="s">
        <v>509</v>
      </c>
      <c r="F217" s="170">
        <v>41893</v>
      </c>
      <c r="G217" s="89"/>
      <c r="H217" s="91">
        <v>2136</v>
      </c>
      <c r="I217" s="142">
        <v>97828.800000000003</v>
      </c>
      <c r="J217" s="89"/>
      <c r="K217" s="89"/>
      <c r="L217" s="89"/>
      <c r="M217" s="159" t="s">
        <v>1223</v>
      </c>
      <c r="N217" s="89"/>
      <c r="O217" s="158" t="s">
        <v>1198</v>
      </c>
      <c r="P217" s="158" t="s">
        <v>590</v>
      </c>
      <c r="Q217" s="158" t="s">
        <v>383</v>
      </c>
      <c r="R217" s="93" t="s">
        <v>591</v>
      </c>
    </row>
    <row r="218" spans="1:18" s="3" customFormat="1" ht="33" customHeight="1" x14ac:dyDescent="0.2">
      <c r="A218" s="152" t="s">
        <v>182</v>
      </c>
      <c r="B218" s="156" t="s">
        <v>386</v>
      </c>
      <c r="C218" s="163" t="s">
        <v>592</v>
      </c>
      <c r="D218" s="163" t="s">
        <v>379</v>
      </c>
      <c r="E218" s="163" t="s">
        <v>509</v>
      </c>
      <c r="F218" s="170">
        <v>41893</v>
      </c>
      <c r="G218" s="89"/>
      <c r="H218" s="91">
        <v>2038</v>
      </c>
      <c r="I218" s="91">
        <v>93340.4</v>
      </c>
      <c r="J218" s="89"/>
      <c r="K218" s="89"/>
      <c r="L218" s="89"/>
      <c r="M218" s="159" t="s">
        <v>1224</v>
      </c>
      <c r="N218" s="89"/>
      <c r="O218" s="158" t="s">
        <v>1198</v>
      </c>
      <c r="P218" s="158" t="s">
        <v>593</v>
      </c>
      <c r="Q218" s="158" t="s">
        <v>383</v>
      </c>
      <c r="R218" s="93" t="s">
        <v>594</v>
      </c>
    </row>
    <row r="219" spans="1:18" s="3" customFormat="1" ht="43.5" customHeight="1" x14ac:dyDescent="0.2">
      <c r="A219" s="152" t="s">
        <v>183</v>
      </c>
      <c r="B219" s="156" t="s">
        <v>386</v>
      </c>
      <c r="C219" s="163" t="s">
        <v>595</v>
      </c>
      <c r="D219" s="163" t="s">
        <v>379</v>
      </c>
      <c r="E219" s="163" t="s">
        <v>509</v>
      </c>
      <c r="F219" s="170">
        <v>41893</v>
      </c>
      <c r="G219" s="89"/>
      <c r="H219" s="91">
        <v>2000</v>
      </c>
      <c r="I219" s="91">
        <v>91600</v>
      </c>
      <c r="J219" s="89"/>
      <c r="K219" s="89"/>
      <c r="L219" s="89"/>
      <c r="M219" s="159" t="s">
        <v>1225</v>
      </c>
      <c r="N219" s="89"/>
      <c r="O219" s="158" t="s">
        <v>1198</v>
      </c>
      <c r="P219" s="158" t="s">
        <v>596</v>
      </c>
      <c r="Q219" s="158" t="s">
        <v>383</v>
      </c>
      <c r="R219" s="93" t="s">
        <v>597</v>
      </c>
    </row>
    <row r="220" spans="1:18" s="3" customFormat="1" ht="36.75" customHeight="1" x14ac:dyDescent="0.2">
      <c r="A220" s="152" t="s">
        <v>580</v>
      </c>
      <c r="B220" s="156" t="s">
        <v>386</v>
      </c>
      <c r="C220" s="163" t="s">
        <v>598</v>
      </c>
      <c r="D220" s="163" t="s">
        <v>379</v>
      </c>
      <c r="E220" s="163" t="s">
        <v>509</v>
      </c>
      <c r="F220" s="170">
        <v>41893</v>
      </c>
      <c r="G220" s="89"/>
      <c r="H220" s="91">
        <v>2000</v>
      </c>
      <c r="I220" s="91">
        <v>91600</v>
      </c>
      <c r="J220" s="89"/>
      <c r="K220" s="89"/>
      <c r="L220" s="89"/>
      <c r="M220" s="159" t="s">
        <v>1226</v>
      </c>
      <c r="N220" s="90"/>
      <c r="O220" s="158" t="s">
        <v>1198</v>
      </c>
      <c r="P220" s="158" t="s">
        <v>599</v>
      </c>
      <c r="Q220" s="158" t="s">
        <v>383</v>
      </c>
      <c r="R220" s="93" t="s">
        <v>600</v>
      </c>
    </row>
    <row r="221" spans="1:18" s="3" customFormat="1" ht="50.25" customHeight="1" x14ac:dyDescent="0.2">
      <c r="A221" s="152" t="s">
        <v>615</v>
      </c>
      <c r="B221" s="156" t="s">
        <v>386</v>
      </c>
      <c r="C221" s="163" t="s">
        <v>601</v>
      </c>
      <c r="D221" s="163" t="s">
        <v>379</v>
      </c>
      <c r="E221" s="163" t="s">
        <v>509</v>
      </c>
      <c r="F221" s="170">
        <v>41893</v>
      </c>
      <c r="G221" s="89"/>
      <c r="H221" s="91">
        <v>1999</v>
      </c>
      <c r="I221" s="91">
        <v>91554.2</v>
      </c>
      <c r="J221" s="89"/>
      <c r="K221" s="89"/>
      <c r="L221" s="89"/>
      <c r="M221" s="159" t="s">
        <v>1228</v>
      </c>
      <c r="N221" s="90"/>
      <c r="O221" s="158" t="s">
        <v>1198</v>
      </c>
      <c r="P221" s="158" t="s">
        <v>602</v>
      </c>
      <c r="Q221" s="158" t="s">
        <v>383</v>
      </c>
      <c r="R221" s="93" t="s">
        <v>603</v>
      </c>
    </row>
    <row r="222" spans="1:18" s="3" customFormat="1" ht="50.25" customHeight="1" x14ac:dyDescent="0.2">
      <c r="A222" s="152" t="s">
        <v>617</v>
      </c>
      <c r="B222" s="156" t="s">
        <v>386</v>
      </c>
      <c r="C222" s="163" t="s">
        <v>618</v>
      </c>
      <c r="D222" s="163" t="s">
        <v>379</v>
      </c>
      <c r="E222" s="163" t="s">
        <v>509</v>
      </c>
      <c r="F222" s="170">
        <v>42002</v>
      </c>
      <c r="G222" s="89"/>
      <c r="H222" s="91">
        <v>2000</v>
      </c>
      <c r="I222" s="91">
        <v>91600</v>
      </c>
      <c r="J222" s="89"/>
      <c r="K222" s="89"/>
      <c r="L222" s="89"/>
      <c r="M222" s="159" t="s">
        <v>1227</v>
      </c>
      <c r="N222" s="90"/>
      <c r="O222" s="158" t="s">
        <v>1198</v>
      </c>
      <c r="P222" s="158" t="s">
        <v>619</v>
      </c>
      <c r="Q222" s="158" t="s">
        <v>383</v>
      </c>
      <c r="R222" s="93" t="s">
        <v>620</v>
      </c>
    </row>
    <row r="223" spans="1:18" s="3" customFormat="1" ht="24.75" customHeight="1" x14ac:dyDescent="0.2">
      <c r="A223" s="152" t="s">
        <v>622</v>
      </c>
      <c r="B223" s="156" t="s">
        <v>386</v>
      </c>
      <c r="C223" s="163" t="s">
        <v>604</v>
      </c>
      <c r="D223" s="163" t="s">
        <v>379</v>
      </c>
      <c r="E223" s="163" t="s">
        <v>509</v>
      </c>
      <c r="F223" s="170">
        <v>41892</v>
      </c>
      <c r="G223" s="89"/>
      <c r="H223" s="91">
        <v>1845</v>
      </c>
      <c r="I223" s="91">
        <v>84501</v>
      </c>
      <c r="J223" s="89"/>
      <c r="K223" s="89"/>
      <c r="L223" s="89"/>
      <c r="M223" s="159" t="s">
        <v>1229</v>
      </c>
      <c r="N223" s="90"/>
      <c r="O223" s="158" t="s">
        <v>1198</v>
      </c>
      <c r="P223" s="158" t="s">
        <v>605</v>
      </c>
      <c r="Q223" s="158" t="s">
        <v>383</v>
      </c>
      <c r="R223" s="93" t="s">
        <v>606</v>
      </c>
    </row>
    <row r="224" spans="1:18" s="3" customFormat="1" ht="25.5" customHeight="1" x14ac:dyDescent="0.2">
      <c r="A224" s="152" t="s">
        <v>623</v>
      </c>
      <c r="B224" s="156" t="s">
        <v>386</v>
      </c>
      <c r="C224" s="163" t="s">
        <v>609</v>
      </c>
      <c r="D224" s="163" t="s">
        <v>379</v>
      </c>
      <c r="E224" s="163" t="s">
        <v>509</v>
      </c>
      <c r="F224" s="170">
        <v>41892</v>
      </c>
      <c r="G224" s="89"/>
      <c r="H224" s="91">
        <v>1922</v>
      </c>
      <c r="I224" s="91">
        <v>88027.6</v>
      </c>
      <c r="J224" s="89"/>
      <c r="K224" s="89"/>
      <c r="L224" s="89"/>
      <c r="M224" s="159" t="s">
        <v>1230</v>
      </c>
      <c r="N224" s="90"/>
      <c r="O224" s="158" t="s">
        <v>1198</v>
      </c>
      <c r="P224" s="158" t="s">
        <v>607</v>
      </c>
      <c r="Q224" s="158" t="s">
        <v>383</v>
      </c>
      <c r="R224" s="93" t="s">
        <v>608</v>
      </c>
    </row>
    <row r="225" spans="1:18" s="3" customFormat="1" ht="33" customHeight="1" x14ac:dyDescent="0.2">
      <c r="A225" s="152" t="s">
        <v>624</v>
      </c>
      <c r="B225" s="156" t="s">
        <v>386</v>
      </c>
      <c r="C225" s="163" t="s">
        <v>610</v>
      </c>
      <c r="D225" s="163" t="s">
        <v>379</v>
      </c>
      <c r="E225" s="163" t="s">
        <v>509</v>
      </c>
      <c r="F225" s="170">
        <v>41892</v>
      </c>
      <c r="G225" s="89"/>
      <c r="H225" s="91">
        <v>2177</v>
      </c>
      <c r="I225" s="91">
        <v>99706.6</v>
      </c>
      <c r="J225" s="89"/>
      <c r="K225" s="89"/>
      <c r="L225" s="89"/>
      <c r="M225" s="159" t="s">
        <v>1205</v>
      </c>
      <c r="N225" s="90"/>
      <c r="O225" s="158" t="s">
        <v>1198</v>
      </c>
      <c r="P225" s="158" t="s">
        <v>611</v>
      </c>
      <c r="Q225" s="158" t="s">
        <v>383</v>
      </c>
      <c r="R225" s="93" t="s">
        <v>612</v>
      </c>
    </row>
    <row r="226" spans="1:18" s="3" customFormat="1" ht="25.5" customHeight="1" x14ac:dyDescent="0.2">
      <c r="A226" s="152" t="s">
        <v>1353</v>
      </c>
      <c r="B226" s="146" t="s">
        <v>386</v>
      </c>
      <c r="C226" s="141" t="s">
        <v>616</v>
      </c>
      <c r="D226" s="141" t="s">
        <v>379</v>
      </c>
      <c r="E226" s="141" t="s">
        <v>509</v>
      </c>
      <c r="F226" s="170">
        <v>41893</v>
      </c>
      <c r="G226" s="89"/>
      <c r="H226" s="91">
        <v>2500</v>
      </c>
      <c r="I226" s="91">
        <v>114500</v>
      </c>
      <c r="J226" s="89"/>
      <c r="K226" s="89"/>
      <c r="L226" s="89"/>
      <c r="M226" s="144" t="s">
        <v>1237</v>
      </c>
      <c r="N226" s="89"/>
      <c r="O226" s="158" t="s">
        <v>1198</v>
      </c>
      <c r="P226" s="143" t="s">
        <v>613</v>
      </c>
      <c r="Q226" s="143" t="s">
        <v>383</v>
      </c>
      <c r="R226" s="93" t="s">
        <v>614</v>
      </c>
    </row>
    <row r="227" spans="1:18" s="5" customFormat="1" ht="31.5" customHeight="1" x14ac:dyDescent="0.2">
      <c r="A227" s="152" t="s">
        <v>625</v>
      </c>
      <c r="B227" s="146" t="s">
        <v>386</v>
      </c>
      <c r="C227" s="141" t="s">
        <v>723</v>
      </c>
      <c r="D227" s="141" t="s">
        <v>379</v>
      </c>
      <c r="E227" s="89" t="s">
        <v>509</v>
      </c>
      <c r="F227" s="170">
        <v>41767</v>
      </c>
      <c r="G227" s="89">
        <f>H228+H229+H230+H231+H232+H233+H235+H236+H237</f>
        <v>16231</v>
      </c>
      <c r="H227" s="91">
        <v>34870</v>
      </c>
      <c r="I227" s="91">
        <v>1597046</v>
      </c>
      <c r="J227" s="89"/>
      <c r="K227" s="89"/>
      <c r="L227" s="89"/>
      <c r="M227" s="144" t="s">
        <v>47</v>
      </c>
      <c r="N227" s="89"/>
      <c r="O227" s="90" t="s">
        <v>423</v>
      </c>
      <c r="P227" s="143" t="s">
        <v>758</v>
      </c>
      <c r="Q227" s="143" t="s">
        <v>383</v>
      </c>
      <c r="R227" s="90" t="s">
        <v>759</v>
      </c>
    </row>
    <row r="228" spans="1:18" s="3" customFormat="1" ht="38.25" customHeight="1" x14ac:dyDescent="0.2">
      <c r="A228" s="152" t="s">
        <v>626</v>
      </c>
      <c r="B228" s="146" t="s">
        <v>386</v>
      </c>
      <c r="C228" s="141" t="s">
        <v>760</v>
      </c>
      <c r="D228" s="141" t="s">
        <v>379</v>
      </c>
      <c r="E228" s="89" t="s">
        <v>509</v>
      </c>
      <c r="F228" s="154">
        <v>41837</v>
      </c>
      <c r="G228" s="89"/>
      <c r="H228" s="91">
        <v>1625</v>
      </c>
      <c r="I228" s="91">
        <v>74425</v>
      </c>
      <c r="J228" s="89"/>
      <c r="K228" s="89"/>
      <c r="L228" s="89"/>
      <c r="M228" s="144" t="s">
        <v>1231</v>
      </c>
      <c r="N228" s="89"/>
      <c r="O228" s="90" t="s">
        <v>423</v>
      </c>
      <c r="P228" s="143" t="s">
        <v>772</v>
      </c>
      <c r="Q228" s="143" t="s">
        <v>383</v>
      </c>
      <c r="R228" s="90" t="s">
        <v>773</v>
      </c>
    </row>
    <row r="229" spans="1:18" s="3" customFormat="1" ht="27.75" customHeight="1" x14ac:dyDescent="0.2">
      <c r="A229" s="152" t="s">
        <v>627</v>
      </c>
      <c r="B229" s="146" t="s">
        <v>386</v>
      </c>
      <c r="C229" s="141" t="s">
        <v>774</v>
      </c>
      <c r="D229" s="141" t="s">
        <v>379</v>
      </c>
      <c r="E229" s="89" t="s">
        <v>509</v>
      </c>
      <c r="F229" s="154">
        <v>41837</v>
      </c>
      <c r="G229" s="89"/>
      <c r="H229" s="91">
        <v>1750</v>
      </c>
      <c r="I229" s="91">
        <v>80150</v>
      </c>
      <c r="J229" s="89"/>
      <c r="K229" s="89"/>
      <c r="L229" s="89"/>
      <c r="M229" s="144" t="s">
        <v>1232</v>
      </c>
      <c r="N229" s="89"/>
      <c r="O229" s="90" t="s">
        <v>423</v>
      </c>
      <c r="P229" s="143" t="s">
        <v>777</v>
      </c>
      <c r="Q229" s="143" t="s">
        <v>383</v>
      </c>
      <c r="R229" s="90" t="s">
        <v>786</v>
      </c>
    </row>
    <row r="230" spans="1:18" s="3" customFormat="1" ht="25.5" customHeight="1" x14ac:dyDescent="0.2">
      <c r="A230" s="152" t="s">
        <v>628</v>
      </c>
      <c r="B230" s="146" t="s">
        <v>386</v>
      </c>
      <c r="C230" s="141" t="s">
        <v>775</v>
      </c>
      <c r="D230" s="141" t="s">
        <v>379</v>
      </c>
      <c r="E230" s="89" t="s">
        <v>509</v>
      </c>
      <c r="F230" s="154">
        <v>41837</v>
      </c>
      <c r="G230" s="89"/>
      <c r="H230" s="91">
        <v>1874</v>
      </c>
      <c r="I230" s="91">
        <v>85829.2</v>
      </c>
      <c r="J230" s="89"/>
      <c r="K230" s="89"/>
      <c r="L230" s="89"/>
      <c r="M230" s="144" t="s">
        <v>1233</v>
      </c>
      <c r="N230" s="89"/>
      <c r="O230" s="90" t="s">
        <v>423</v>
      </c>
      <c r="P230" s="143" t="s">
        <v>778</v>
      </c>
      <c r="Q230" s="143" t="s">
        <v>383</v>
      </c>
      <c r="R230" s="90" t="s">
        <v>787</v>
      </c>
    </row>
    <row r="231" spans="1:18" s="3" customFormat="1" ht="25.5" customHeight="1" x14ac:dyDescent="0.2">
      <c r="A231" s="152" t="s">
        <v>629</v>
      </c>
      <c r="B231" s="146" t="s">
        <v>386</v>
      </c>
      <c r="C231" s="141" t="s">
        <v>776</v>
      </c>
      <c r="D231" s="141" t="s">
        <v>379</v>
      </c>
      <c r="E231" s="89" t="s">
        <v>509</v>
      </c>
      <c r="F231" s="154">
        <v>41837</v>
      </c>
      <c r="G231" s="89"/>
      <c r="H231" s="91">
        <v>1931</v>
      </c>
      <c r="I231" s="91">
        <v>88439.8</v>
      </c>
      <c r="J231" s="89"/>
      <c r="K231" s="89"/>
      <c r="L231" s="89"/>
      <c r="M231" s="144" t="s">
        <v>1443</v>
      </c>
      <c r="N231" s="89"/>
      <c r="O231" s="90" t="s">
        <v>423</v>
      </c>
      <c r="P231" s="143" t="s">
        <v>779</v>
      </c>
      <c r="Q231" s="143" t="s">
        <v>383</v>
      </c>
      <c r="R231" s="90" t="s">
        <v>794</v>
      </c>
    </row>
    <row r="232" spans="1:18" s="3" customFormat="1" ht="18.75" customHeight="1" x14ac:dyDescent="0.2">
      <c r="A232" s="152" t="s">
        <v>630</v>
      </c>
      <c r="B232" s="146" t="s">
        <v>386</v>
      </c>
      <c r="C232" s="141" t="s">
        <v>795</v>
      </c>
      <c r="D232" s="141" t="s">
        <v>379</v>
      </c>
      <c r="E232" s="89" t="s">
        <v>509</v>
      </c>
      <c r="F232" s="154">
        <v>41837</v>
      </c>
      <c r="G232" s="89"/>
      <c r="H232" s="91">
        <v>1913</v>
      </c>
      <c r="I232" s="91">
        <v>87615.4</v>
      </c>
      <c r="J232" s="89"/>
      <c r="K232" s="89"/>
      <c r="L232" s="89"/>
      <c r="M232" s="144" t="s">
        <v>1304</v>
      </c>
      <c r="N232" s="89"/>
      <c r="O232" s="90" t="s">
        <v>423</v>
      </c>
      <c r="P232" s="143" t="s">
        <v>780</v>
      </c>
      <c r="Q232" s="143" t="s">
        <v>383</v>
      </c>
      <c r="R232" s="90" t="s">
        <v>793</v>
      </c>
    </row>
    <row r="233" spans="1:18" s="3" customFormat="1" ht="33.75" customHeight="1" x14ac:dyDescent="0.2">
      <c r="A233" s="152" t="s">
        <v>631</v>
      </c>
      <c r="B233" s="146" t="s">
        <v>386</v>
      </c>
      <c r="C233" s="141" t="s">
        <v>804</v>
      </c>
      <c r="D233" s="141" t="s">
        <v>379</v>
      </c>
      <c r="E233" s="89" t="s">
        <v>509</v>
      </c>
      <c r="F233" s="154">
        <v>41837</v>
      </c>
      <c r="G233" s="89"/>
      <c r="H233" s="91">
        <v>1915</v>
      </c>
      <c r="I233" s="91">
        <v>87707</v>
      </c>
      <c r="J233" s="89"/>
      <c r="K233" s="89"/>
      <c r="L233" s="89"/>
      <c r="M233" s="144" t="s">
        <v>1308</v>
      </c>
      <c r="N233" s="89"/>
      <c r="O233" s="90" t="s">
        <v>423</v>
      </c>
      <c r="P233" s="143" t="s">
        <v>781</v>
      </c>
      <c r="Q233" s="143" t="s">
        <v>383</v>
      </c>
      <c r="R233" s="90" t="s">
        <v>792</v>
      </c>
    </row>
    <row r="234" spans="1:18" s="3" customFormat="1" ht="25.5" customHeight="1" x14ac:dyDescent="0.2">
      <c r="A234" s="152" t="s">
        <v>632</v>
      </c>
      <c r="B234" s="146" t="s">
        <v>386</v>
      </c>
      <c r="C234" s="141" t="s">
        <v>805</v>
      </c>
      <c r="D234" s="141" t="s">
        <v>379</v>
      </c>
      <c r="E234" s="89" t="s">
        <v>509</v>
      </c>
      <c r="F234" s="154">
        <v>41837</v>
      </c>
      <c r="G234" s="89"/>
      <c r="H234" s="91">
        <v>1915</v>
      </c>
      <c r="I234" s="91">
        <v>87707</v>
      </c>
      <c r="J234" s="89"/>
      <c r="K234" s="89"/>
      <c r="L234" s="89"/>
      <c r="M234" s="144" t="s">
        <v>1442</v>
      </c>
      <c r="N234" s="89"/>
      <c r="O234" s="90" t="s">
        <v>423</v>
      </c>
      <c r="P234" s="143" t="s">
        <v>782</v>
      </c>
      <c r="Q234" s="143" t="s">
        <v>383</v>
      </c>
      <c r="R234" s="90" t="s">
        <v>791</v>
      </c>
    </row>
    <row r="235" spans="1:18" s="3" customFormat="1" ht="28.5" customHeight="1" x14ac:dyDescent="0.2">
      <c r="A235" s="152" t="s">
        <v>633</v>
      </c>
      <c r="B235" s="146" t="s">
        <v>386</v>
      </c>
      <c r="C235" s="141" t="s">
        <v>806</v>
      </c>
      <c r="D235" s="141" t="s">
        <v>379</v>
      </c>
      <c r="E235" s="89" t="s">
        <v>509</v>
      </c>
      <c r="F235" s="154">
        <v>41837</v>
      </c>
      <c r="G235" s="89"/>
      <c r="H235" s="91">
        <v>1915</v>
      </c>
      <c r="I235" s="91">
        <v>87707</v>
      </c>
      <c r="J235" s="89"/>
      <c r="K235" s="89"/>
      <c r="L235" s="89"/>
      <c r="M235" s="144" t="s">
        <v>1306</v>
      </c>
      <c r="N235" s="89"/>
      <c r="O235" s="90" t="s">
        <v>423</v>
      </c>
      <c r="P235" s="143" t="s">
        <v>783</v>
      </c>
      <c r="Q235" s="143" t="s">
        <v>383</v>
      </c>
      <c r="R235" s="90" t="s">
        <v>790</v>
      </c>
    </row>
    <row r="236" spans="1:18" s="3" customFormat="1" ht="21" customHeight="1" x14ac:dyDescent="0.2">
      <c r="A236" s="152" t="s">
        <v>634</v>
      </c>
      <c r="B236" s="146" t="s">
        <v>386</v>
      </c>
      <c r="C236" s="141" t="s">
        <v>807</v>
      </c>
      <c r="D236" s="141" t="s">
        <v>379</v>
      </c>
      <c r="E236" s="89" t="s">
        <v>509</v>
      </c>
      <c r="F236" s="154">
        <v>41837</v>
      </c>
      <c r="G236" s="89"/>
      <c r="H236" s="91">
        <v>1861</v>
      </c>
      <c r="I236" s="91">
        <v>85233.8</v>
      </c>
      <c r="J236" s="89"/>
      <c r="K236" s="89"/>
      <c r="L236" s="89"/>
      <c r="M236" s="144" t="s">
        <v>1303</v>
      </c>
      <c r="N236" s="89"/>
      <c r="O236" s="90" t="s">
        <v>423</v>
      </c>
      <c r="P236" s="143" t="s">
        <v>784</v>
      </c>
      <c r="Q236" s="143" t="s">
        <v>383</v>
      </c>
      <c r="R236" s="90" t="s">
        <v>789</v>
      </c>
    </row>
    <row r="237" spans="1:18" s="3" customFormat="1" ht="30" customHeight="1" x14ac:dyDescent="0.2">
      <c r="A237" s="152" t="s">
        <v>635</v>
      </c>
      <c r="B237" s="146" t="s">
        <v>386</v>
      </c>
      <c r="C237" s="141" t="s">
        <v>808</v>
      </c>
      <c r="D237" s="141" t="s">
        <v>379</v>
      </c>
      <c r="E237" s="89" t="s">
        <v>509</v>
      </c>
      <c r="F237" s="154">
        <v>41837</v>
      </c>
      <c r="G237" s="89"/>
      <c r="H237" s="91">
        <v>1447</v>
      </c>
      <c r="I237" s="91">
        <v>66272.600000000006</v>
      </c>
      <c r="J237" s="89"/>
      <c r="K237" s="89"/>
      <c r="L237" s="89"/>
      <c r="M237" s="144" t="s">
        <v>1309</v>
      </c>
      <c r="N237" s="89"/>
      <c r="O237" s="90" t="s">
        <v>423</v>
      </c>
      <c r="P237" s="143" t="s">
        <v>785</v>
      </c>
      <c r="Q237" s="143" t="s">
        <v>383</v>
      </c>
      <c r="R237" s="90" t="s">
        <v>788</v>
      </c>
    </row>
    <row r="238" spans="1:18" s="3" customFormat="1" ht="30" customHeight="1" x14ac:dyDescent="0.2">
      <c r="A238" s="152" t="s">
        <v>636</v>
      </c>
      <c r="B238" s="146" t="s">
        <v>386</v>
      </c>
      <c r="C238" s="89" t="s">
        <v>723</v>
      </c>
      <c r="D238" s="141" t="s">
        <v>379</v>
      </c>
      <c r="E238" s="89" t="s">
        <v>509</v>
      </c>
      <c r="F238" s="154">
        <v>41767</v>
      </c>
      <c r="G238" s="89">
        <f>H239+H240+H241+H243+H244+H245+H246+H247+H248+H249+H250+H251+H252+H253</f>
        <v>33324</v>
      </c>
      <c r="H238" s="91">
        <v>35899</v>
      </c>
      <c r="I238" s="91">
        <v>1644174.2</v>
      </c>
      <c r="J238" s="89"/>
      <c r="K238" s="89"/>
      <c r="L238" s="89"/>
      <c r="M238" s="144" t="s">
        <v>47</v>
      </c>
      <c r="N238" s="89"/>
      <c r="O238" s="90" t="s">
        <v>423</v>
      </c>
      <c r="P238" s="143" t="s">
        <v>761</v>
      </c>
      <c r="Q238" s="143" t="s">
        <v>383</v>
      </c>
      <c r="R238" s="90" t="s">
        <v>790</v>
      </c>
    </row>
    <row r="239" spans="1:18" s="3" customFormat="1" ht="29.25" customHeight="1" x14ac:dyDescent="0.2">
      <c r="A239" s="152" t="s">
        <v>637</v>
      </c>
      <c r="B239" s="146" t="s">
        <v>386</v>
      </c>
      <c r="C239" s="89" t="s">
        <v>809</v>
      </c>
      <c r="D239" s="141" t="s">
        <v>379</v>
      </c>
      <c r="E239" s="89" t="s">
        <v>509</v>
      </c>
      <c r="F239" s="154">
        <v>41821</v>
      </c>
      <c r="G239" s="89"/>
      <c r="H239" s="91">
        <v>1832</v>
      </c>
      <c r="I239" s="91">
        <v>83905.600000000006</v>
      </c>
      <c r="J239" s="89"/>
      <c r="K239" s="89"/>
      <c r="L239" s="89"/>
      <c r="M239" s="144" t="s">
        <v>1296</v>
      </c>
      <c r="N239" s="89"/>
      <c r="O239" s="90" t="s">
        <v>423</v>
      </c>
      <c r="P239" s="143" t="s">
        <v>763</v>
      </c>
      <c r="Q239" s="143" t="s">
        <v>383</v>
      </c>
      <c r="R239" s="90" t="s">
        <v>810</v>
      </c>
    </row>
    <row r="240" spans="1:18" s="3" customFormat="1" ht="23.25" customHeight="1" x14ac:dyDescent="0.2">
      <c r="A240" s="152" t="s">
        <v>638</v>
      </c>
      <c r="B240" s="146" t="s">
        <v>386</v>
      </c>
      <c r="C240" s="89" t="s">
        <v>796</v>
      </c>
      <c r="D240" s="141" t="s">
        <v>379</v>
      </c>
      <c r="E240" s="89" t="s">
        <v>509</v>
      </c>
      <c r="F240" s="154">
        <v>41821</v>
      </c>
      <c r="G240" s="89"/>
      <c r="H240" s="91">
        <v>1461</v>
      </c>
      <c r="I240" s="91">
        <v>66913.8</v>
      </c>
      <c r="J240" s="89"/>
      <c r="K240" s="89"/>
      <c r="L240" s="89"/>
      <c r="M240" s="144" t="s">
        <v>1298</v>
      </c>
      <c r="N240" s="89"/>
      <c r="O240" s="90" t="s">
        <v>423</v>
      </c>
      <c r="P240" s="143" t="s">
        <v>764</v>
      </c>
      <c r="Q240" s="143" t="s">
        <v>383</v>
      </c>
      <c r="R240" s="90" t="s">
        <v>812</v>
      </c>
    </row>
    <row r="241" spans="1:18" s="3" customFormat="1" ht="23.25" customHeight="1" x14ac:dyDescent="0.2">
      <c r="A241" s="152" t="s">
        <v>639</v>
      </c>
      <c r="B241" s="146" t="s">
        <v>386</v>
      </c>
      <c r="C241" s="89" t="s">
        <v>813</v>
      </c>
      <c r="D241" s="141" t="s">
        <v>379</v>
      </c>
      <c r="E241" s="89" t="s">
        <v>509</v>
      </c>
      <c r="F241" s="154">
        <v>41821</v>
      </c>
      <c r="G241" s="89"/>
      <c r="H241" s="91">
        <v>2580</v>
      </c>
      <c r="I241" s="91">
        <v>118164</v>
      </c>
      <c r="J241" s="89"/>
      <c r="K241" s="89"/>
      <c r="L241" s="89"/>
      <c r="M241" s="144" t="s">
        <v>1293</v>
      </c>
      <c r="N241" s="89"/>
      <c r="O241" s="90" t="s">
        <v>423</v>
      </c>
      <c r="P241" s="143" t="s">
        <v>765</v>
      </c>
      <c r="Q241" s="143" t="s">
        <v>383</v>
      </c>
      <c r="R241" s="90" t="s">
        <v>814</v>
      </c>
    </row>
    <row r="242" spans="1:18" s="3" customFormat="1" ht="24" customHeight="1" x14ac:dyDescent="0.2">
      <c r="A242" s="152" t="s">
        <v>640</v>
      </c>
      <c r="B242" s="146" t="s">
        <v>386</v>
      </c>
      <c r="C242" s="89" t="s">
        <v>818</v>
      </c>
      <c r="D242" s="141" t="s">
        <v>379</v>
      </c>
      <c r="E242" s="89" t="s">
        <v>509</v>
      </c>
      <c r="F242" s="154">
        <v>41821</v>
      </c>
      <c r="G242" s="89"/>
      <c r="H242" s="91">
        <v>2572</v>
      </c>
      <c r="I242" s="91">
        <v>117797.6</v>
      </c>
      <c r="J242" s="89"/>
      <c r="K242" s="89"/>
      <c r="L242" s="89"/>
      <c r="M242" s="144" t="s">
        <v>1292</v>
      </c>
      <c r="N242" s="89"/>
      <c r="O242" s="90" t="s">
        <v>423</v>
      </c>
      <c r="P242" s="143" t="s">
        <v>766</v>
      </c>
      <c r="Q242" s="143" t="s">
        <v>383</v>
      </c>
      <c r="R242" s="90" t="s">
        <v>815</v>
      </c>
    </row>
    <row r="243" spans="1:18" s="3" customFormat="1" ht="28.5" customHeight="1" x14ac:dyDescent="0.2">
      <c r="A243" s="152" t="s">
        <v>641</v>
      </c>
      <c r="B243" s="146" t="s">
        <v>386</v>
      </c>
      <c r="C243" s="89" t="s">
        <v>819</v>
      </c>
      <c r="D243" s="141" t="s">
        <v>379</v>
      </c>
      <c r="E243" s="89" t="s">
        <v>509</v>
      </c>
      <c r="F243" s="154">
        <v>41821</v>
      </c>
      <c r="G243" s="89"/>
      <c r="H243" s="98">
        <v>2566</v>
      </c>
      <c r="I243" s="91">
        <v>117522.8</v>
      </c>
      <c r="J243" s="89"/>
      <c r="K243" s="89"/>
      <c r="L243" s="89"/>
      <c r="M243" s="144" t="s">
        <v>1290</v>
      </c>
      <c r="N243" s="89"/>
      <c r="O243" s="90" t="s">
        <v>423</v>
      </c>
      <c r="P243" s="143" t="s">
        <v>767</v>
      </c>
      <c r="Q243" s="143" t="s">
        <v>383</v>
      </c>
      <c r="R243" s="90" t="s">
        <v>816</v>
      </c>
    </row>
    <row r="244" spans="1:18" s="3" customFormat="1" ht="22.5" customHeight="1" x14ac:dyDescent="0.2">
      <c r="A244" s="152" t="s">
        <v>642</v>
      </c>
      <c r="B244" s="146" t="s">
        <v>386</v>
      </c>
      <c r="C244" s="89" t="s">
        <v>820</v>
      </c>
      <c r="D244" s="141" t="s">
        <v>379</v>
      </c>
      <c r="E244" s="89" t="s">
        <v>509</v>
      </c>
      <c r="F244" s="154">
        <v>41821</v>
      </c>
      <c r="G244" s="89"/>
      <c r="H244" s="91">
        <v>2559</v>
      </c>
      <c r="I244" s="91">
        <v>117202.2</v>
      </c>
      <c r="J244" s="89"/>
      <c r="K244" s="89"/>
      <c r="L244" s="89"/>
      <c r="M244" s="144" t="s">
        <v>1288</v>
      </c>
      <c r="N244" s="89"/>
      <c r="O244" s="90" t="s">
        <v>423</v>
      </c>
      <c r="P244" s="143" t="s">
        <v>768</v>
      </c>
      <c r="Q244" s="143" t="s">
        <v>383</v>
      </c>
      <c r="R244" s="90" t="s">
        <v>817</v>
      </c>
    </row>
    <row r="245" spans="1:18" s="3" customFormat="1" ht="21.75" customHeight="1" x14ac:dyDescent="0.2">
      <c r="A245" s="152" t="s">
        <v>643</v>
      </c>
      <c r="B245" s="146" t="s">
        <v>386</v>
      </c>
      <c r="C245" s="89" t="s">
        <v>833</v>
      </c>
      <c r="D245" s="141" t="s">
        <v>379</v>
      </c>
      <c r="E245" s="89" t="s">
        <v>509</v>
      </c>
      <c r="F245" s="154">
        <v>41821</v>
      </c>
      <c r="G245" s="89"/>
      <c r="H245" s="91">
        <v>2552</v>
      </c>
      <c r="I245" s="91">
        <v>116881.60000000001</v>
      </c>
      <c r="J245" s="89"/>
      <c r="K245" s="89"/>
      <c r="L245" s="89"/>
      <c r="M245" s="144" t="s">
        <v>1286</v>
      </c>
      <c r="N245" s="89"/>
      <c r="O245" s="90" t="s">
        <v>423</v>
      </c>
      <c r="P245" s="143" t="s">
        <v>769</v>
      </c>
      <c r="Q245" s="143" t="s">
        <v>383</v>
      </c>
      <c r="R245" s="90" t="s">
        <v>844</v>
      </c>
    </row>
    <row r="246" spans="1:18" s="3" customFormat="1" ht="27" customHeight="1" x14ac:dyDescent="0.2">
      <c r="A246" s="152" t="s">
        <v>644</v>
      </c>
      <c r="B246" s="146" t="s">
        <v>386</v>
      </c>
      <c r="C246" s="89" t="s">
        <v>834</v>
      </c>
      <c r="D246" s="141" t="s">
        <v>379</v>
      </c>
      <c r="E246" s="89" t="s">
        <v>509</v>
      </c>
      <c r="F246" s="154">
        <v>41821</v>
      </c>
      <c r="G246" s="89"/>
      <c r="H246" s="91">
        <v>2546</v>
      </c>
      <c r="I246" s="91">
        <v>116606.8</v>
      </c>
      <c r="J246" s="89"/>
      <c r="K246" s="89"/>
      <c r="L246" s="89"/>
      <c r="M246" s="144" t="s">
        <v>1284</v>
      </c>
      <c r="N246" s="89"/>
      <c r="O246" s="90" t="s">
        <v>423</v>
      </c>
      <c r="P246" s="143" t="s">
        <v>770</v>
      </c>
      <c r="Q246" s="143" t="s">
        <v>383</v>
      </c>
      <c r="R246" s="90" t="s">
        <v>845</v>
      </c>
    </row>
    <row r="247" spans="1:18" s="3" customFormat="1" ht="24" customHeight="1" x14ac:dyDescent="0.2">
      <c r="A247" s="152" t="s">
        <v>645</v>
      </c>
      <c r="B247" s="146" t="s">
        <v>386</v>
      </c>
      <c r="C247" s="89" t="s">
        <v>835</v>
      </c>
      <c r="D247" s="141" t="s">
        <v>379</v>
      </c>
      <c r="E247" s="89" t="s">
        <v>509</v>
      </c>
      <c r="F247" s="154">
        <v>41821</v>
      </c>
      <c r="G247" s="89"/>
      <c r="H247" s="91">
        <v>2539</v>
      </c>
      <c r="I247" s="91">
        <v>116286.2</v>
      </c>
      <c r="J247" s="89"/>
      <c r="K247" s="89"/>
      <c r="L247" s="89"/>
      <c r="M247" s="144" t="s">
        <v>1282</v>
      </c>
      <c r="N247" s="89"/>
      <c r="O247" s="90" t="s">
        <v>423</v>
      </c>
      <c r="P247" s="143" t="s">
        <v>771</v>
      </c>
      <c r="Q247" s="143" t="s">
        <v>383</v>
      </c>
      <c r="R247" s="90" t="s">
        <v>846</v>
      </c>
    </row>
    <row r="248" spans="1:18" s="3" customFormat="1" ht="39.75" customHeight="1" x14ac:dyDescent="0.2">
      <c r="A248" s="152" t="s">
        <v>646</v>
      </c>
      <c r="B248" s="146" t="s">
        <v>386</v>
      </c>
      <c r="C248" s="89" t="s">
        <v>837</v>
      </c>
      <c r="D248" s="141" t="s">
        <v>379</v>
      </c>
      <c r="E248" s="89" t="s">
        <v>509</v>
      </c>
      <c r="F248" s="154">
        <v>41821</v>
      </c>
      <c r="G248" s="89"/>
      <c r="H248" s="91">
        <v>2526</v>
      </c>
      <c r="I248" s="91">
        <v>115690.8</v>
      </c>
      <c r="J248" s="89"/>
      <c r="K248" s="89"/>
      <c r="L248" s="89"/>
      <c r="M248" s="144" t="s">
        <v>1458</v>
      </c>
      <c r="N248" s="89"/>
      <c r="O248" s="90" t="s">
        <v>423</v>
      </c>
      <c r="P248" s="143" t="s">
        <v>839</v>
      </c>
      <c r="Q248" s="143" t="s">
        <v>383</v>
      </c>
      <c r="R248" s="90" t="s">
        <v>847</v>
      </c>
    </row>
    <row r="249" spans="1:18" s="3" customFormat="1" ht="42" customHeight="1" x14ac:dyDescent="0.2">
      <c r="A249" s="152" t="s">
        <v>647</v>
      </c>
      <c r="B249" s="146" t="s">
        <v>386</v>
      </c>
      <c r="C249" s="89" t="s">
        <v>836</v>
      </c>
      <c r="D249" s="141" t="s">
        <v>379</v>
      </c>
      <c r="E249" s="89" t="s">
        <v>509</v>
      </c>
      <c r="F249" s="154">
        <v>41821</v>
      </c>
      <c r="G249" s="89"/>
      <c r="H249" s="91">
        <v>2532</v>
      </c>
      <c r="I249" s="91">
        <v>115965.6</v>
      </c>
      <c r="J249" s="89"/>
      <c r="K249" s="89"/>
      <c r="L249" s="89"/>
      <c r="M249" s="144" t="s">
        <v>1441</v>
      </c>
      <c r="N249" s="89"/>
      <c r="O249" s="90" t="s">
        <v>423</v>
      </c>
      <c r="P249" s="143" t="s">
        <v>838</v>
      </c>
      <c r="Q249" s="143" t="s">
        <v>383</v>
      </c>
      <c r="R249" s="90" t="s">
        <v>848</v>
      </c>
    </row>
    <row r="250" spans="1:18" s="3" customFormat="1" ht="57" customHeight="1" x14ac:dyDescent="0.2">
      <c r="A250" s="152" t="s">
        <v>648</v>
      </c>
      <c r="B250" s="146" t="s">
        <v>386</v>
      </c>
      <c r="C250" s="89" t="s">
        <v>853</v>
      </c>
      <c r="D250" s="141" t="s">
        <v>379</v>
      </c>
      <c r="E250" s="89" t="s">
        <v>509</v>
      </c>
      <c r="F250" s="154">
        <v>41821</v>
      </c>
      <c r="G250" s="89"/>
      <c r="H250" s="91">
        <v>2519</v>
      </c>
      <c r="I250" s="91">
        <v>115370.2</v>
      </c>
      <c r="J250" s="89"/>
      <c r="K250" s="89"/>
      <c r="L250" s="89"/>
      <c r="M250" s="144" t="s">
        <v>1342</v>
      </c>
      <c r="N250" s="89"/>
      <c r="O250" s="90" t="s">
        <v>423</v>
      </c>
      <c r="P250" s="143" t="s">
        <v>840</v>
      </c>
      <c r="Q250" s="143" t="s">
        <v>383</v>
      </c>
      <c r="R250" s="90" t="s">
        <v>849</v>
      </c>
    </row>
    <row r="251" spans="1:18" s="3" customFormat="1" ht="51" customHeight="1" x14ac:dyDescent="0.2">
      <c r="A251" s="152" t="s">
        <v>649</v>
      </c>
      <c r="B251" s="146" t="s">
        <v>386</v>
      </c>
      <c r="C251" s="89" t="s">
        <v>854</v>
      </c>
      <c r="D251" s="141" t="s">
        <v>379</v>
      </c>
      <c r="E251" s="89" t="s">
        <v>509</v>
      </c>
      <c r="F251" s="154">
        <v>41821</v>
      </c>
      <c r="G251" s="89"/>
      <c r="H251" s="91">
        <v>2512</v>
      </c>
      <c r="I251" s="91">
        <v>115049.60000000001</v>
      </c>
      <c r="J251" s="89"/>
      <c r="K251" s="89"/>
      <c r="L251" s="89"/>
      <c r="M251" s="144" t="s">
        <v>1340</v>
      </c>
      <c r="N251" s="90"/>
      <c r="O251" s="90" t="s">
        <v>423</v>
      </c>
      <c r="P251" s="143" t="s">
        <v>841</v>
      </c>
      <c r="Q251" s="143" t="s">
        <v>383</v>
      </c>
      <c r="R251" s="90" t="s">
        <v>850</v>
      </c>
    </row>
    <row r="252" spans="1:18" s="3" customFormat="1" ht="51" customHeight="1" x14ac:dyDescent="0.2">
      <c r="A252" s="152" t="s">
        <v>650</v>
      </c>
      <c r="B252" s="146" t="s">
        <v>386</v>
      </c>
      <c r="C252" s="89" t="s">
        <v>855</v>
      </c>
      <c r="D252" s="141" t="s">
        <v>379</v>
      </c>
      <c r="E252" s="89" t="s">
        <v>509</v>
      </c>
      <c r="F252" s="154">
        <v>41821</v>
      </c>
      <c r="G252" s="89"/>
      <c r="H252" s="91">
        <v>2117</v>
      </c>
      <c r="I252" s="91">
        <v>96958.6</v>
      </c>
      <c r="J252" s="89"/>
      <c r="K252" s="89"/>
      <c r="L252" s="89"/>
      <c r="M252" s="144" t="s">
        <v>1338</v>
      </c>
      <c r="N252" s="90"/>
      <c r="O252" s="90" t="s">
        <v>423</v>
      </c>
      <c r="P252" s="143" t="s">
        <v>842</v>
      </c>
      <c r="Q252" s="143" t="s">
        <v>383</v>
      </c>
      <c r="R252" s="90" t="s">
        <v>851</v>
      </c>
    </row>
    <row r="253" spans="1:18" s="3" customFormat="1" ht="48" customHeight="1" x14ac:dyDescent="0.2">
      <c r="A253" s="152" t="s">
        <v>651</v>
      </c>
      <c r="B253" s="146" t="s">
        <v>386</v>
      </c>
      <c r="C253" s="89" t="s">
        <v>811</v>
      </c>
      <c r="D253" s="141" t="s">
        <v>379</v>
      </c>
      <c r="E253" s="89" t="s">
        <v>509</v>
      </c>
      <c r="F253" s="154">
        <v>41821</v>
      </c>
      <c r="G253" s="89"/>
      <c r="H253" s="91">
        <v>2483</v>
      </c>
      <c r="I253" s="91">
        <v>113721.4</v>
      </c>
      <c r="J253" s="89"/>
      <c r="K253" s="89"/>
      <c r="L253" s="89"/>
      <c r="M253" s="144" t="s">
        <v>1440</v>
      </c>
      <c r="N253" s="90"/>
      <c r="O253" s="90" t="s">
        <v>423</v>
      </c>
      <c r="P253" s="143" t="s">
        <v>843</v>
      </c>
      <c r="Q253" s="143" t="s">
        <v>383</v>
      </c>
      <c r="R253" s="90" t="s">
        <v>852</v>
      </c>
    </row>
    <row r="254" spans="1:18" s="3" customFormat="1" ht="43.5" customHeight="1" x14ac:dyDescent="0.2">
      <c r="A254" s="152" t="s">
        <v>652</v>
      </c>
      <c r="B254" s="146" t="s">
        <v>386</v>
      </c>
      <c r="C254" s="89" t="s">
        <v>723</v>
      </c>
      <c r="D254" s="141" t="s">
        <v>379</v>
      </c>
      <c r="E254" s="89" t="s">
        <v>509</v>
      </c>
      <c r="F254" s="154">
        <v>41791</v>
      </c>
      <c r="G254" s="89">
        <f>H255+H256+H257+H258+H259+H260+H261+H262+H263+H264+H265+H266+H267</f>
        <v>20964</v>
      </c>
      <c r="H254" s="91">
        <v>24714</v>
      </c>
      <c r="I254" s="91">
        <v>1131901.2</v>
      </c>
      <c r="J254" s="89"/>
      <c r="K254" s="89"/>
      <c r="L254" s="89"/>
      <c r="M254" s="144" t="s">
        <v>47</v>
      </c>
      <c r="N254" s="90"/>
      <c r="O254" s="90" t="s">
        <v>423</v>
      </c>
      <c r="P254" s="143" t="s">
        <v>762</v>
      </c>
      <c r="Q254" s="143" t="s">
        <v>383</v>
      </c>
      <c r="R254" s="90" t="s">
        <v>856</v>
      </c>
    </row>
    <row r="255" spans="1:18" s="3" customFormat="1" ht="34.5" customHeight="1" x14ac:dyDescent="0.2">
      <c r="A255" s="152" t="s">
        <v>653</v>
      </c>
      <c r="B255" s="146" t="s">
        <v>386</v>
      </c>
      <c r="C255" s="89" t="s">
        <v>857</v>
      </c>
      <c r="D255" s="141" t="s">
        <v>379</v>
      </c>
      <c r="E255" s="89" t="s">
        <v>509</v>
      </c>
      <c r="F255" s="154">
        <v>41893</v>
      </c>
      <c r="G255" s="89"/>
      <c r="H255" s="91">
        <v>1623</v>
      </c>
      <c r="I255" s="91">
        <v>74333.399999999994</v>
      </c>
      <c r="J255" s="89"/>
      <c r="K255" s="89"/>
      <c r="L255" s="89"/>
      <c r="M255" s="144" t="s">
        <v>1336</v>
      </c>
      <c r="N255" s="90"/>
      <c r="O255" s="90" t="s">
        <v>423</v>
      </c>
      <c r="P255" s="143" t="s">
        <v>881</v>
      </c>
      <c r="Q255" s="143" t="s">
        <v>383</v>
      </c>
      <c r="R255" s="90" t="s">
        <v>894</v>
      </c>
    </row>
    <row r="256" spans="1:18" s="3" customFormat="1" ht="36.75" customHeight="1" x14ac:dyDescent="0.2">
      <c r="A256" s="152" t="s">
        <v>654</v>
      </c>
      <c r="B256" s="146" t="s">
        <v>386</v>
      </c>
      <c r="C256" s="89" t="s">
        <v>872</v>
      </c>
      <c r="D256" s="141" t="s">
        <v>379</v>
      </c>
      <c r="E256" s="89" t="s">
        <v>509</v>
      </c>
      <c r="F256" s="154">
        <v>41893</v>
      </c>
      <c r="G256" s="89"/>
      <c r="H256" s="91">
        <v>1623</v>
      </c>
      <c r="I256" s="91">
        <v>74333.399999999994</v>
      </c>
      <c r="J256" s="89"/>
      <c r="K256" s="89"/>
      <c r="L256" s="89"/>
      <c r="M256" s="144" t="s">
        <v>1334</v>
      </c>
      <c r="N256" s="90"/>
      <c r="O256" s="90" t="s">
        <v>423</v>
      </c>
      <c r="P256" s="143" t="s">
        <v>882</v>
      </c>
      <c r="Q256" s="143" t="s">
        <v>383</v>
      </c>
      <c r="R256" s="90" t="s">
        <v>895</v>
      </c>
    </row>
    <row r="257" spans="1:18" s="3" customFormat="1" ht="39" customHeight="1" x14ac:dyDescent="0.2">
      <c r="A257" s="152" t="s">
        <v>655</v>
      </c>
      <c r="B257" s="146" t="s">
        <v>386</v>
      </c>
      <c r="C257" s="89" t="s">
        <v>873</v>
      </c>
      <c r="D257" s="141" t="s">
        <v>379</v>
      </c>
      <c r="E257" s="89" t="s">
        <v>509</v>
      </c>
      <c r="F257" s="154">
        <v>41893</v>
      </c>
      <c r="G257" s="89"/>
      <c r="H257" s="91">
        <v>1623</v>
      </c>
      <c r="I257" s="91">
        <v>74333.399999999994</v>
      </c>
      <c r="J257" s="89"/>
      <c r="K257" s="89"/>
      <c r="L257" s="89"/>
      <c r="M257" s="144" t="s">
        <v>1333</v>
      </c>
      <c r="N257" s="90"/>
      <c r="O257" s="90" t="s">
        <v>423</v>
      </c>
      <c r="P257" s="143" t="s">
        <v>883</v>
      </c>
      <c r="Q257" s="143" t="s">
        <v>383</v>
      </c>
      <c r="R257" s="90" t="s">
        <v>896</v>
      </c>
    </row>
    <row r="258" spans="1:18" s="3" customFormat="1" ht="38.25" customHeight="1" x14ac:dyDescent="0.2">
      <c r="A258" s="152" t="s">
        <v>656</v>
      </c>
      <c r="B258" s="146" t="s">
        <v>386</v>
      </c>
      <c r="C258" s="89" t="s">
        <v>874</v>
      </c>
      <c r="D258" s="141" t="s">
        <v>379</v>
      </c>
      <c r="E258" s="89" t="s">
        <v>509</v>
      </c>
      <c r="F258" s="154">
        <v>41893</v>
      </c>
      <c r="G258" s="89"/>
      <c r="H258" s="91">
        <v>1623</v>
      </c>
      <c r="I258" s="91">
        <v>74333.399999999994</v>
      </c>
      <c r="J258" s="89"/>
      <c r="K258" s="89"/>
      <c r="L258" s="89"/>
      <c r="M258" s="144" t="s">
        <v>1330</v>
      </c>
      <c r="N258" s="90"/>
      <c r="O258" s="90" t="s">
        <v>423</v>
      </c>
      <c r="P258" s="143" t="s">
        <v>884</v>
      </c>
      <c r="Q258" s="143" t="s">
        <v>383</v>
      </c>
      <c r="R258" s="90" t="s">
        <v>897</v>
      </c>
    </row>
    <row r="259" spans="1:18" s="3" customFormat="1" ht="36" customHeight="1" x14ac:dyDescent="0.2">
      <c r="A259" s="152" t="s">
        <v>657</v>
      </c>
      <c r="B259" s="146" t="s">
        <v>386</v>
      </c>
      <c r="C259" s="89" t="s">
        <v>875</v>
      </c>
      <c r="D259" s="141" t="s">
        <v>379</v>
      </c>
      <c r="E259" s="89" t="s">
        <v>509</v>
      </c>
      <c r="F259" s="154">
        <v>41893</v>
      </c>
      <c r="G259" s="89"/>
      <c r="H259" s="91">
        <v>1623</v>
      </c>
      <c r="I259" s="91">
        <v>74333.399999999994</v>
      </c>
      <c r="J259" s="89"/>
      <c r="K259" s="89"/>
      <c r="L259" s="89"/>
      <c r="M259" s="144" t="s">
        <v>1328</v>
      </c>
      <c r="N259" s="90"/>
      <c r="O259" s="90" t="s">
        <v>423</v>
      </c>
      <c r="P259" s="143" t="s">
        <v>885</v>
      </c>
      <c r="Q259" s="143" t="s">
        <v>383</v>
      </c>
      <c r="R259" s="90" t="s">
        <v>898</v>
      </c>
    </row>
    <row r="260" spans="1:18" s="3" customFormat="1" ht="42" customHeight="1" x14ac:dyDescent="0.2">
      <c r="A260" s="152" t="s">
        <v>1354</v>
      </c>
      <c r="B260" s="146" t="s">
        <v>386</v>
      </c>
      <c r="C260" s="89" t="s">
        <v>876</v>
      </c>
      <c r="D260" s="141" t="s">
        <v>379</v>
      </c>
      <c r="E260" s="89" t="s">
        <v>509</v>
      </c>
      <c r="F260" s="154">
        <v>41893</v>
      </c>
      <c r="G260" s="89"/>
      <c r="H260" s="91">
        <v>1623</v>
      </c>
      <c r="I260" s="91">
        <v>74333.399999999994</v>
      </c>
      <c r="J260" s="89"/>
      <c r="K260" s="89"/>
      <c r="L260" s="89"/>
      <c r="M260" s="144" t="s">
        <v>1326</v>
      </c>
      <c r="N260" s="90"/>
      <c r="O260" s="90" t="s">
        <v>423</v>
      </c>
      <c r="P260" s="143" t="s">
        <v>886</v>
      </c>
      <c r="Q260" s="143" t="s">
        <v>383</v>
      </c>
      <c r="R260" s="90" t="s">
        <v>899</v>
      </c>
    </row>
    <row r="261" spans="1:18" s="3" customFormat="1" ht="56.25" customHeight="1" x14ac:dyDescent="0.2">
      <c r="A261" s="152" t="s">
        <v>658</v>
      </c>
      <c r="B261" s="146" t="s">
        <v>386</v>
      </c>
      <c r="C261" s="89" t="s">
        <v>907</v>
      </c>
      <c r="D261" s="141" t="s">
        <v>379</v>
      </c>
      <c r="E261" s="89" t="s">
        <v>509</v>
      </c>
      <c r="F261" s="154">
        <v>41893</v>
      </c>
      <c r="G261" s="89"/>
      <c r="H261" s="91">
        <v>1488</v>
      </c>
      <c r="I261" s="91">
        <v>68150.399999999994</v>
      </c>
      <c r="J261" s="89"/>
      <c r="K261" s="89"/>
      <c r="L261" s="89"/>
      <c r="M261" s="144" t="s">
        <v>1312</v>
      </c>
      <c r="N261" s="90"/>
      <c r="O261" s="90" t="s">
        <v>423</v>
      </c>
      <c r="P261" s="143" t="s">
        <v>887</v>
      </c>
      <c r="Q261" s="143" t="s">
        <v>383</v>
      </c>
      <c r="R261" s="90" t="s">
        <v>900</v>
      </c>
    </row>
    <row r="262" spans="1:18" s="3" customFormat="1" ht="36" customHeight="1" x14ac:dyDescent="0.2">
      <c r="A262" s="152" t="s">
        <v>659</v>
      </c>
      <c r="B262" s="146" t="s">
        <v>386</v>
      </c>
      <c r="C262" s="89" t="s">
        <v>878</v>
      </c>
      <c r="D262" s="141" t="s">
        <v>379</v>
      </c>
      <c r="E262" s="89" t="s">
        <v>509</v>
      </c>
      <c r="F262" s="154">
        <v>41893</v>
      </c>
      <c r="G262" s="89"/>
      <c r="H262" s="91">
        <v>1623</v>
      </c>
      <c r="I262" s="91">
        <v>74333.399999999994</v>
      </c>
      <c r="J262" s="89"/>
      <c r="K262" s="89"/>
      <c r="L262" s="89"/>
      <c r="M262" s="144" t="s">
        <v>1322</v>
      </c>
      <c r="N262" s="90"/>
      <c r="O262" s="90" t="s">
        <v>423</v>
      </c>
      <c r="P262" s="143" t="s">
        <v>888</v>
      </c>
      <c r="Q262" s="143" t="s">
        <v>383</v>
      </c>
      <c r="R262" s="90" t="s">
        <v>901</v>
      </c>
    </row>
    <row r="263" spans="1:18" s="3" customFormat="1" ht="46.5" customHeight="1" x14ac:dyDescent="0.2">
      <c r="A263" s="152" t="s">
        <v>660</v>
      </c>
      <c r="B263" s="146" t="s">
        <v>386</v>
      </c>
      <c r="C263" s="89" t="s">
        <v>879</v>
      </c>
      <c r="D263" s="141" t="s">
        <v>379</v>
      </c>
      <c r="E263" s="89" t="s">
        <v>509</v>
      </c>
      <c r="F263" s="154">
        <v>41893</v>
      </c>
      <c r="G263" s="89"/>
      <c r="H263" s="91">
        <v>1623</v>
      </c>
      <c r="I263" s="91">
        <v>74333.399999999994</v>
      </c>
      <c r="J263" s="89"/>
      <c r="K263" s="89"/>
      <c r="L263" s="89"/>
      <c r="M263" s="144" t="s">
        <v>1319</v>
      </c>
      <c r="N263" s="90"/>
      <c r="O263" s="90" t="s">
        <v>423</v>
      </c>
      <c r="P263" s="143" t="s">
        <v>889</v>
      </c>
      <c r="Q263" s="143" t="s">
        <v>383</v>
      </c>
      <c r="R263" s="90" t="s">
        <v>902</v>
      </c>
    </row>
    <row r="264" spans="1:18" s="3" customFormat="1" ht="42" customHeight="1" x14ac:dyDescent="0.2">
      <c r="A264" s="152" t="s">
        <v>797</v>
      </c>
      <c r="B264" s="146" t="s">
        <v>386</v>
      </c>
      <c r="C264" s="89" t="s">
        <v>880</v>
      </c>
      <c r="D264" s="141" t="s">
        <v>379</v>
      </c>
      <c r="E264" s="89" t="s">
        <v>509</v>
      </c>
      <c r="F264" s="154">
        <v>41893</v>
      </c>
      <c r="G264" s="89"/>
      <c r="H264" s="91">
        <v>1623</v>
      </c>
      <c r="I264" s="91">
        <v>74333.399999999994</v>
      </c>
      <c r="J264" s="89"/>
      <c r="K264" s="89"/>
      <c r="L264" s="89"/>
      <c r="M264" s="144" t="s">
        <v>1317</v>
      </c>
      <c r="N264" s="90"/>
      <c r="O264" s="90" t="s">
        <v>423</v>
      </c>
      <c r="P264" s="143" t="s">
        <v>890</v>
      </c>
      <c r="Q264" s="143" t="s">
        <v>383</v>
      </c>
      <c r="R264" s="90" t="s">
        <v>903</v>
      </c>
    </row>
    <row r="265" spans="1:18" s="3" customFormat="1" ht="30.75" customHeight="1" x14ac:dyDescent="0.2">
      <c r="A265" s="152" t="s">
        <v>798</v>
      </c>
      <c r="B265" s="146" t="s">
        <v>386</v>
      </c>
      <c r="C265" s="89" t="s">
        <v>908</v>
      </c>
      <c r="D265" s="141" t="s">
        <v>379</v>
      </c>
      <c r="E265" s="89" t="s">
        <v>509</v>
      </c>
      <c r="F265" s="154">
        <v>41893</v>
      </c>
      <c r="G265" s="89"/>
      <c r="H265" s="91">
        <v>1623</v>
      </c>
      <c r="I265" s="91">
        <v>74333.399999999994</v>
      </c>
      <c r="J265" s="89"/>
      <c r="K265" s="89"/>
      <c r="L265" s="89"/>
      <c r="M265" s="144" t="s">
        <v>1315</v>
      </c>
      <c r="N265" s="90"/>
      <c r="O265" s="90" t="s">
        <v>423</v>
      </c>
      <c r="P265" s="143" t="s">
        <v>891</v>
      </c>
      <c r="Q265" s="143" t="s">
        <v>383</v>
      </c>
      <c r="R265" s="90" t="s">
        <v>904</v>
      </c>
    </row>
    <row r="266" spans="1:18" s="3" customFormat="1" ht="48.75" customHeight="1" x14ac:dyDescent="0.2">
      <c r="A266" s="152" t="s">
        <v>799</v>
      </c>
      <c r="B266" s="146" t="s">
        <v>386</v>
      </c>
      <c r="C266" s="89" t="s">
        <v>1431</v>
      </c>
      <c r="D266" s="141" t="s">
        <v>379</v>
      </c>
      <c r="E266" s="89" t="s">
        <v>509</v>
      </c>
      <c r="F266" s="154">
        <v>41893</v>
      </c>
      <c r="G266" s="89"/>
      <c r="H266" s="91">
        <v>1623</v>
      </c>
      <c r="I266" s="91">
        <v>74333.399999999994</v>
      </c>
      <c r="J266" s="89"/>
      <c r="K266" s="89"/>
      <c r="L266" s="89"/>
      <c r="M266" s="144" t="s">
        <v>1314</v>
      </c>
      <c r="N266" s="90"/>
      <c r="O266" s="90" t="s">
        <v>423</v>
      </c>
      <c r="P266" s="143" t="s">
        <v>892</v>
      </c>
      <c r="Q266" s="143" t="s">
        <v>383</v>
      </c>
      <c r="R266" s="90" t="s">
        <v>906</v>
      </c>
    </row>
    <row r="267" spans="1:18" s="3" customFormat="1" ht="41.25" customHeight="1" x14ac:dyDescent="0.2">
      <c r="A267" s="152" t="s">
        <v>800</v>
      </c>
      <c r="B267" s="146" t="s">
        <v>386</v>
      </c>
      <c r="C267" s="89" t="s">
        <v>877</v>
      </c>
      <c r="D267" s="141" t="s">
        <v>379</v>
      </c>
      <c r="E267" s="89" t="s">
        <v>509</v>
      </c>
      <c r="F267" s="154">
        <v>41893</v>
      </c>
      <c r="G267" s="89"/>
      <c r="H267" s="91">
        <v>1623</v>
      </c>
      <c r="I267" s="91">
        <v>74333.399999999994</v>
      </c>
      <c r="J267" s="89"/>
      <c r="K267" s="89"/>
      <c r="L267" s="89"/>
      <c r="M267" s="144" t="s">
        <v>1324</v>
      </c>
      <c r="N267" s="90"/>
      <c r="O267" s="90" t="s">
        <v>423</v>
      </c>
      <c r="P267" s="143" t="s">
        <v>893</v>
      </c>
      <c r="Q267" s="143" t="s">
        <v>383</v>
      </c>
      <c r="R267" s="90" t="s">
        <v>905</v>
      </c>
    </row>
    <row r="268" spans="1:18" s="3" customFormat="1" ht="34.5" customHeight="1" x14ac:dyDescent="0.2">
      <c r="A268" s="152" t="s">
        <v>801</v>
      </c>
      <c r="B268" s="146" t="s">
        <v>386</v>
      </c>
      <c r="C268" s="89" t="s">
        <v>723</v>
      </c>
      <c r="D268" s="141" t="s">
        <v>379</v>
      </c>
      <c r="E268" s="89" t="s">
        <v>509</v>
      </c>
      <c r="F268" s="154">
        <v>41976</v>
      </c>
      <c r="G268" s="89">
        <f>H269+H270+H271+H272+H273+H274+H275+H276+H277+H278+H279+H280+H281+H282+H283</f>
        <v>38197</v>
      </c>
      <c r="H268" s="91">
        <v>38198</v>
      </c>
      <c r="I268" s="91">
        <v>1749468.4</v>
      </c>
      <c r="J268" s="89"/>
      <c r="K268" s="89"/>
      <c r="L268" s="89"/>
      <c r="M268" s="144" t="s">
        <v>47</v>
      </c>
      <c r="N268" s="90"/>
      <c r="O268" s="90" t="s">
        <v>423</v>
      </c>
      <c r="P268" s="143" t="s">
        <v>909</v>
      </c>
      <c r="Q268" s="143" t="s">
        <v>383</v>
      </c>
      <c r="R268" s="90" t="s">
        <v>910</v>
      </c>
    </row>
    <row r="269" spans="1:18" s="3" customFormat="1" ht="39.75" customHeight="1" x14ac:dyDescent="0.2">
      <c r="A269" s="152" t="s">
        <v>802</v>
      </c>
      <c r="B269" s="146" t="s">
        <v>386</v>
      </c>
      <c r="C269" s="141" t="s">
        <v>683</v>
      </c>
      <c r="D269" s="141" t="s">
        <v>379</v>
      </c>
      <c r="E269" s="89" t="s">
        <v>509</v>
      </c>
      <c r="F269" s="170">
        <v>42045</v>
      </c>
      <c r="G269" s="89"/>
      <c r="H269" s="91">
        <v>4035</v>
      </c>
      <c r="I269" s="91">
        <v>184803</v>
      </c>
      <c r="J269" s="89"/>
      <c r="K269" s="89"/>
      <c r="L269" s="89"/>
      <c r="M269" s="144" t="s">
        <v>1240</v>
      </c>
      <c r="N269" s="89"/>
      <c r="O269" s="90" t="s">
        <v>423</v>
      </c>
      <c r="P269" s="143" t="s">
        <v>684</v>
      </c>
      <c r="Q269" s="143" t="s">
        <v>383</v>
      </c>
      <c r="R269" s="90" t="s">
        <v>685</v>
      </c>
    </row>
    <row r="270" spans="1:18" s="3" customFormat="1" ht="38.25" customHeight="1" x14ac:dyDescent="0.2">
      <c r="A270" s="152" t="s">
        <v>803</v>
      </c>
      <c r="B270" s="146" t="s">
        <v>386</v>
      </c>
      <c r="C270" s="141" t="s">
        <v>687</v>
      </c>
      <c r="D270" s="141" t="s">
        <v>379</v>
      </c>
      <c r="E270" s="89" t="s">
        <v>509</v>
      </c>
      <c r="F270" s="170">
        <v>42045</v>
      </c>
      <c r="G270" s="89"/>
      <c r="H270" s="91">
        <v>2710</v>
      </c>
      <c r="I270" s="91">
        <v>124118</v>
      </c>
      <c r="J270" s="89"/>
      <c r="K270" s="89"/>
      <c r="L270" s="89"/>
      <c r="M270" s="144" t="s">
        <v>1242</v>
      </c>
      <c r="N270" s="89"/>
      <c r="O270" s="90" t="s">
        <v>423</v>
      </c>
      <c r="P270" s="143" t="s">
        <v>689</v>
      </c>
      <c r="Q270" s="143" t="s">
        <v>383</v>
      </c>
      <c r="R270" s="90" t="s">
        <v>690</v>
      </c>
    </row>
    <row r="271" spans="1:18" s="3" customFormat="1" ht="42.75" customHeight="1" x14ac:dyDescent="0.2">
      <c r="A271" s="152" t="s">
        <v>821</v>
      </c>
      <c r="B271" s="146" t="s">
        <v>386</v>
      </c>
      <c r="C271" s="141" t="s">
        <v>691</v>
      </c>
      <c r="D271" s="141" t="s">
        <v>379</v>
      </c>
      <c r="E271" s="89" t="s">
        <v>509</v>
      </c>
      <c r="F271" s="170">
        <v>42045</v>
      </c>
      <c r="G271" s="89"/>
      <c r="H271" s="91">
        <v>2669</v>
      </c>
      <c r="I271" s="91">
        <v>122240.2</v>
      </c>
      <c r="J271" s="89"/>
      <c r="K271" s="89"/>
      <c r="L271" s="89"/>
      <c r="M271" s="144" t="s">
        <v>1244</v>
      </c>
      <c r="N271" s="89"/>
      <c r="O271" s="90" t="s">
        <v>423</v>
      </c>
      <c r="P271" s="143" t="s">
        <v>692</v>
      </c>
      <c r="Q271" s="143" t="s">
        <v>383</v>
      </c>
      <c r="R271" s="90" t="s">
        <v>693</v>
      </c>
    </row>
    <row r="272" spans="1:18" s="3" customFormat="1" ht="42.75" customHeight="1" x14ac:dyDescent="0.2">
      <c r="A272" s="152" t="s">
        <v>822</v>
      </c>
      <c r="B272" s="146" t="s">
        <v>386</v>
      </c>
      <c r="C272" s="141" t="s">
        <v>695</v>
      </c>
      <c r="D272" s="141" t="s">
        <v>379</v>
      </c>
      <c r="E272" s="89" t="s">
        <v>509</v>
      </c>
      <c r="F272" s="170">
        <v>42045</v>
      </c>
      <c r="G272" s="89"/>
      <c r="H272" s="91">
        <v>2628</v>
      </c>
      <c r="I272" s="91">
        <v>120362.4</v>
      </c>
      <c r="J272" s="89"/>
      <c r="K272" s="89"/>
      <c r="L272" s="89"/>
      <c r="M272" s="144" t="s">
        <v>1246</v>
      </c>
      <c r="N272" s="89"/>
      <c r="O272" s="90" t="s">
        <v>423</v>
      </c>
      <c r="P272" s="143" t="s">
        <v>696</v>
      </c>
      <c r="Q272" s="143" t="s">
        <v>383</v>
      </c>
      <c r="R272" s="90" t="s">
        <v>697</v>
      </c>
    </row>
    <row r="273" spans="1:18" s="3" customFormat="1" ht="31.5" customHeight="1" x14ac:dyDescent="0.2">
      <c r="A273" s="152" t="s">
        <v>823</v>
      </c>
      <c r="B273" s="146" t="s">
        <v>386</v>
      </c>
      <c r="C273" s="141" t="s">
        <v>699</v>
      </c>
      <c r="D273" s="141" t="s">
        <v>379</v>
      </c>
      <c r="E273" s="89" t="s">
        <v>509</v>
      </c>
      <c r="F273" s="170">
        <v>42045</v>
      </c>
      <c r="G273" s="89"/>
      <c r="H273" s="91">
        <v>2585</v>
      </c>
      <c r="I273" s="91">
        <v>118393</v>
      </c>
      <c r="J273" s="89"/>
      <c r="K273" s="89"/>
      <c r="L273" s="89"/>
      <c r="M273" s="144" t="s">
        <v>1248</v>
      </c>
      <c r="N273" s="89"/>
      <c r="O273" s="90" t="s">
        <v>423</v>
      </c>
      <c r="P273" s="143" t="s">
        <v>670</v>
      </c>
      <c r="Q273" s="143" t="s">
        <v>383</v>
      </c>
      <c r="R273" s="90" t="s">
        <v>700</v>
      </c>
    </row>
    <row r="274" spans="1:18" s="3" customFormat="1" ht="25.5" customHeight="1" x14ac:dyDescent="0.2">
      <c r="A274" s="152" t="s">
        <v>824</v>
      </c>
      <c r="B274" s="146" t="s">
        <v>386</v>
      </c>
      <c r="C274" s="141" t="s">
        <v>702</v>
      </c>
      <c r="D274" s="141" t="s">
        <v>379</v>
      </c>
      <c r="E274" s="89" t="s">
        <v>509</v>
      </c>
      <c r="F274" s="170">
        <v>42045</v>
      </c>
      <c r="G274" s="89"/>
      <c r="H274" s="91">
        <v>2462</v>
      </c>
      <c r="I274" s="91">
        <v>112759.6</v>
      </c>
      <c r="J274" s="89"/>
      <c r="K274" s="89"/>
      <c r="L274" s="89"/>
      <c r="M274" s="144" t="s">
        <v>1256</v>
      </c>
      <c r="N274" s="89"/>
      <c r="O274" s="90" t="s">
        <v>423</v>
      </c>
      <c r="P274" s="143" t="s">
        <v>703</v>
      </c>
      <c r="Q274" s="143" t="s">
        <v>383</v>
      </c>
      <c r="R274" s="90" t="s">
        <v>704</v>
      </c>
    </row>
    <row r="275" spans="1:18" s="3" customFormat="1" ht="22.5" customHeight="1" x14ac:dyDescent="0.2">
      <c r="A275" s="152" t="s">
        <v>825</v>
      </c>
      <c r="B275" s="146" t="s">
        <v>386</v>
      </c>
      <c r="C275" s="141" t="s">
        <v>706</v>
      </c>
      <c r="D275" s="141" t="s">
        <v>379</v>
      </c>
      <c r="E275" s="89" t="s">
        <v>509</v>
      </c>
      <c r="F275" s="170">
        <v>42045</v>
      </c>
      <c r="G275" s="89"/>
      <c r="H275" s="91">
        <v>2420</v>
      </c>
      <c r="I275" s="91">
        <v>110836</v>
      </c>
      <c r="J275" s="89"/>
      <c r="K275" s="89"/>
      <c r="L275" s="89"/>
      <c r="M275" s="144" t="s">
        <v>1258</v>
      </c>
      <c r="N275" s="89"/>
      <c r="O275" s="90" t="s">
        <v>423</v>
      </c>
      <c r="P275" s="143" t="s">
        <v>707</v>
      </c>
      <c r="Q275" s="143" t="s">
        <v>383</v>
      </c>
      <c r="R275" s="90" t="s">
        <v>708</v>
      </c>
    </row>
    <row r="276" spans="1:18" s="3" customFormat="1" ht="29.25" customHeight="1" x14ac:dyDescent="0.2">
      <c r="A276" s="152" t="s">
        <v>826</v>
      </c>
      <c r="B276" s="146" t="s">
        <v>386</v>
      </c>
      <c r="C276" s="141" t="s">
        <v>711</v>
      </c>
      <c r="D276" s="141" t="s">
        <v>379</v>
      </c>
      <c r="E276" s="89" t="s">
        <v>509</v>
      </c>
      <c r="F276" s="170">
        <v>42045</v>
      </c>
      <c r="G276" s="89"/>
      <c r="H276" s="91">
        <v>2378</v>
      </c>
      <c r="I276" s="91">
        <v>108912.4</v>
      </c>
      <c r="J276" s="89"/>
      <c r="K276" s="89"/>
      <c r="L276" s="89"/>
      <c r="M276" s="144" t="s">
        <v>1260</v>
      </c>
      <c r="N276" s="89"/>
      <c r="O276" s="90" t="s">
        <v>423</v>
      </c>
      <c r="P276" s="143" t="s">
        <v>679</v>
      </c>
      <c r="Q276" s="143" t="s">
        <v>383</v>
      </c>
      <c r="R276" s="90" t="s">
        <v>709</v>
      </c>
    </row>
    <row r="277" spans="1:18" s="3" customFormat="1" ht="24.75" customHeight="1" x14ac:dyDescent="0.2">
      <c r="A277" s="152" t="s">
        <v>827</v>
      </c>
      <c r="B277" s="146" t="s">
        <v>386</v>
      </c>
      <c r="C277" s="141" t="s">
        <v>713</v>
      </c>
      <c r="D277" s="141" t="s">
        <v>379</v>
      </c>
      <c r="E277" s="89" t="s">
        <v>509</v>
      </c>
      <c r="F277" s="170">
        <v>42045</v>
      </c>
      <c r="G277" s="89"/>
      <c r="H277" s="91">
        <v>2253</v>
      </c>
      <c r="I277" s="91">
        <v>103187.4</v>
      </c>
      <c r="J277" s="89"/>
      <c r="K277" s="89"/>
      <c r="L277" s="89"/>
      <c r="M277" s="144" t="s">
        <v>1266</v>
      </c>
      <c r="N277" s="89"/>
      <c r="O277" s="90" t="s">
        <v>423</v>
      </c>
      <c r="P277" s="143" t="s">
        <v>714</v>
      </c>
      <c r="Q277" s="143" t="s">
        <v>383</v>
      </c>
      <c r="R277" s="90" t="s">
        <v>715</v>
      </c>
    </row>
    <row r="278" spans="1:18" s="3" customFormat="1" ht="30.75" customHeight="1" x14ac:dyDescent="0.2">
      <c r="A278" s="152" t="s">
        <v>828</v>
      </c>
      <c r="B278" s="146" t="s">
        <v>386</v>
      </c>
      <c r="C278" s="141" t="s">
        <v>717</v>
      </c>
      <c r="D278" s="141" t="s">
        <v>379</v>
      </c>
      <c r="E278" s="89" t="s">
        <v>509</v>
      </c>
      <c r="F278" s="170">
        <v>42045</v>
      </c>
      <c r="G278" s="89"/>
      <c r="H278" s="91">
        <v>2171</v>
      </c>
      <c r="I278" s="91">
        <v>99431.8</v>
      </c>
      <c r="J278" s="89"/>
      <c r="K278" s="89"/>
      <c r="L278" s="89"/>
      <c r="M278" s="144" t="s">
        <v>1270</v>
      </c>
      <c r="N278" s="89"/>
      <c r="O278" s="90" t="s">
        <v>423</v>
      </c>
      <c r="P278" s="143" t="s">
        <v>688</v>
      </c>
      <c r="Q278" s="143" t="s">
        <v>383</v>
      </c>
      <c r="R278" s="90" t="s">
        <v>718</v>
      </c>
    </row>
    <row r="279" spans="1:18" s="3" customFormat="1" ht="21.75" customHeight="1" x14ac:dyDescent="0.2">
      <c r="A279" s="152" t="s">
        <v>829</v>
      </c>
      <c r="B279" s="146" t="s">
        <v>386</v>
      </c>
      <c r="C279" s="141" t="s">
        <v>722</v>
      </c>
      <c r="D279" s="141" t="s">
        <v>379</v>
      </c>
      <c r="E279" s="89" t="s">
        <v>509</v>
      </c>
      <c r="F279" s="170">
        <v>42045</v>
      </c>
      <c r="G279" s="89"/>
      <c r="H279" s="91">
        <v>2212</v>
      </c>
      <c r="I279" s="91">
        <v>101309.6</v>
      </c>
      <c r="J279" s="89"/>
      <c r="K279" s="89"/>
      <c r="L279" s="89"/>
      <c r="M279" s="144" t="s">
        <v>1268</v>
      </c>
      <c r="N279" s="89"/>
      <c r="O279" s="90" t="s">
        <v>423</v>
      </c>
      <c r="P279" s="143" t="s">
        <v>719</v>
      </c>
      <c r="Q279" s="143" t="s">
        <v>383</v>
      </c>
      <c r="R279" s="90" t="s">
        <v>720</v>
      </c>
    </row>
    <row r="280" spans="1:18" s="3" customFormat="1" ht="27" customHeight="1" x14ac:dyDescent="0.2">
      <c r="A280" s="152" t="s">
        <v>830</v>
      </c>
      <c r="B280" s="146" t="s">
        <v>386</v>
      </c>
      <c r="C280" s="141" t="s">
        <v>665</v>
      </c>
      <c r="D280" s="141" t="s">
        <v>379</v>
      </c>
      <c r="E280" s="89" t="s">
        <v>509</v>
      </c>
      <c r="F280" s="170">
        <v>42045</v>
      </c>
      <c r="G280" s="90"/>
      <c r="H280" s="87">
        <v>2540</v>
      </c>
      <c r="I280" s="87">
        <v>116332</v>
      </c>
      <c r="J280" s="90"/>
      <c r="K280" s="90"/>
      <c r="L280" s="90"/>
      <c r="M280" s="144" t="s">
        <v>1439</v>
      </c>
      <c r="N280" s="90"/>
      <c r="O280" s="90" t="s">
        <v>423</v>
      </c>
      <c r="P280" s="143" t="s">
        <v>666</v>
      </c>
      <c r="Q280" s="143" t="s">
        <v>383</v>
      </c>
      <c r="R280" s="90" t="s">
        <v>667</v>
      </c>
    </row>
    <row r="281" spans="1:18" s="3" customFormat="1" ht="25.5" customHeight="1" x14ac:dyDescent="0.2">
      <c r="A281" s="152" t="s">
        <v>831</v>
      </c>
      <c r="B281" s="146" t="s">
        <v>386</v>
      </c>
      <c r="C281" s="141" t="s">
        <v>669</v>
      </c>
      <c r="D281" s="141" t="s">
        <v>379</v>
      </c>
      <c r="E281" s="89" t="s">
        <v>509</v>
      </c>
      <c r="F281" s="170">
        <v>42045</v>
      </c>
      <c r="G281" s="89"/>
      <c r="H281" s="91">
        <v>2502</v>
      </c>
      <c r="I281" s="91">
        <v>114591.6</v>
      </c>
      <c r="J281" s="89"/>
      <c r="K281" s="89"/>
      <c r="L281" s="89"/>
      <c r="M281" s="144" t="s">
        <v>1251</v>
      </c>
      <c r="N281" s="89"/>
      <c r="O281" s="90" t="s">
        <v>423</v>
      </c>
      <c r="P281" s="143" t="s">
        <v>671</v>
      </c>
      <c r="Q281" s="143" t="s">
        <v>383</v>
      </c>
      <c r="R281" s="90" t="s">
        <v>672</v>
      </c>
    </row>
    <row r="282" spans="1:18" s="3" customFormat="1" ht="22.5" customHeight="1" x14ac:dyDescent="0.2">
      <c r="A282" s="152" t="s">
        <v>832</v>
      </c>
      <c r="B282" s="146" t="s">
        <v>386</v>
      </c>
      <c r="C282" s="141" t="s">
        <v>674</v>
      </c>
      <c r="D282" s="141" t="s">
        <v>379</v>
      </c>
      <c r="E282" s="89" t="s">
        <v>509</v>
      </c>
      <c r="F282" s="170">
        <v>42045</v>
      </c>
      <c r="G282" s="89"/>
      <c r="H282" s="91">
        <v>2337</v>
      </c>
      <c r="I282" s="91">
        <v>107034.6</v>
      </c>
      <c r="J282" s="89"/>
      <c r="K282" s="89"/>
      <c r="L282" s="89"/>
      <c r="M282" s="144" t="s">
        <v>1262</v>
      </c>
      <c r="N282" s="89"/>
      <c r="O282" s="90" t="s">
        <v>423</v>
      </c>
      <c r="P282" s="143" t="s">
        <v>675</v>
      </c>
      <c r="Q282" s="143" t="s">
        <v>383</v>
      </c>
      <c r="R282" s="90" t="s">
        <v>676</v>
      </c>
    </row>
    <row r="283" spans="1:18" s="3" customFormat="1" ht="32.25" customHeight="1" x14ac:dyDescent="0.2">
      <c r="A283" s="152" t="s">
        <v>858</v>
      </c>
      <c r="B283" s="146" t="s">
        <v>386</v>
      </c>
      <c r="C283" s="141" t="s">
        <v>678</v>
      </c>
      <c r="D283" s="141" t="s">
        <v>379</v>
      </c>
      <c r="E283" s="89" t="s">
        <v>509</v>
      </c>
      <c r="F283" s="170">
        <v>42045</v>
      </c>
      <c r="G283" s="89"/>
      <c r="H283" s="91">
        <v>2295</v>
      </c>
      <c r="I283" s="91">
        <v>105111</v>
      </c>
      <c r="J283" s="89"/>
      <c r="K283" s="89"/>
      <c r="L283" s="89"/>
      <c r="M283" s="144" t="s">
        <v>1264</v>
      </c>
      <c r="N283" s="89"/>
      <c r="O283" s="90" t="s">
        <v>423</v>
      </c>
      <c r="P283" s="143" t="s">
        <v>680</v>
      </c>
      <c r="Q283" s="143" t="s">
        <v>383</v>
      </c>
      <c r="R283" s="90" t="s">
        <v>681</v>
      </c>
    </row>
    <row r="284" spans="1:18" s="3" customFormat="1" ht="30" customHeight="1" x14ac:dyDescent="0.2">
      <c r="A284" s="152" t="s">
        <v>859</v>
      </c>
      <c r="B284" s="146" t="s">
        <v>386</v>
      </c>
      <c r="C284" s="141" t="s">
        <v>723</v>
      </c>
      <c r="D284" s="141" t="s">
        <v>379</v>
      </c>
      <c r="E284" s="141" t="s">
        <v>509</v>
      </c>
      <c r="F284" s="170">
        <v>41976</v>
      </c>
      <c r="G284" s="89">
        <f>H285++H286+H287+H288+H289+H290+H291+H292+H293+H294+H295+H296+H297+H298+H299</f>
        <v>23573</v>
      </c>
      <c r="H284" s="91">
        <v>23574</v>
      </c>
      <c r="I284" s="91">
        <v>1079689.2</v>
      </c>
      <c r="J284" s="89"/>
      <c r="K284" s="89"/>
      <c r="L284" s="89"/>
      <c r="M284" s="144" t="s">
        <v>47</v>
      </c>
      <c r="N284" s="89"/>
      <c r="O284" s="90" t="s">
        <v>423</v>
      </c>
      <c r="P284" s="143" t="s">
        <v>724</v>
      </c>
      <c r="Q284" s="143" t="s">
        <v>383</v>
      </c>
      <c r="R284" s="90" t="s">
        <v>725</v>
      </c>
    </row>
    <row r="285" spans="1:18" s="3" customFormat="1" ht="43.5" customHeight="1" x14ac:dyDescent="0.2">
      <c r="A285" s="152" t="s">
        <v>860</v>
      </c>
      <c r="B285" s="146" t="s">
        <v>386</v>
      </c>
      <c r="C285" s="141" t="s">
        <v>729</v>
      </c>
      <c r="D285" s="141" t="s">
        <v>379</v>
      </c>
      <c r="E285" s="89" t="s">
        <v>509</v>
      </c>
      <c r="F285" s="170">
        <v>42027</v>
      </c>
      <c r="G285" s="89"/>
      <c r="H285" s="91">
        <v>1628</v>
      </c>
      <c r="I285" s="91">
        <v>74562.399999999994</v>
      </c>
      <c r="J285" s="89"/>
      <c r="K285" s="89"/>
      <c r="L285" s="89"/>
      <c r="M285" s="144" t="s">
        <v>1241</v>
      </c>
      <c r="N285" s="89"/>
      <c r="O285" s="90" t="s">
        <v>423</v>
      </c>
      <c r="P285" s="143" t="s">
        <v>730</v>
      </c>
      <c r="Q285" s="143" t="s">
        <v>383</v>
      </c>
      <c r="R285" s="90" t="s">
        <v>731</v>
      </c>
    </row>
    <row r="286" spans="1:18" s="3" customFormat="1" ht="27.75" customHeight="1" x14ac:dyDescent="0.2">
      <c r="A286" s="152" t="s">
        <v>861</v>
      </c>
      <c r="B286" s="146" t="s">
        <v>386</v>
      </c>
      <c r="C286" s="141" t="s">
        <v>726</v>
      </c>
      <c r="D286" s="141" t="s">
        <v>379</v>
      </c>
      <c r="E286" s="89" t="s">
        <v>509</v>
      </c>
      <c r="F286" s="170">
        <v>42027</v>
      </c>
      <c r="G286" s="89"/>
      <c r="H286" s="91">
        <v>1536</v>
      </c>
      <c r="I286" s="91">
        <v>70348.800000000003</v>
      </c>
      <c r="J286" s="89"/>
      <c r="K286" s="89"/>
      <c r="L286" s="89"/>
      <c r="M286" s="144" t="s">
        <v>1267</v>
      </c>
      <c r="N286" s="89"/>
      <c r="O286" s="90" t="s">
        <v>423</v>
      </c>
      <c r="P286" s="143" t="s">
        <v>727</v>
      </c>
      <c r="Q286" s="143" t="s">
        <v>383</v>
      </c>
      <c r="R286" s="90" t="s">
        <v>728</v>
      </c>
    </row>
    <row r="287" spans="1:18" s="3" customFormat="1" ht="27.75" customHeight="1" x14ac:dyDescent="0.2">
      <c r="A287" s="152" t="s">
        <v>862</v>
      </c>
      <c r="B287" s="146" t="s">
        <v>386</v>
      </c>
      <c r="C287" s="141" t="s">
        <v>694</v>
      </c>
      <c r="D287" s="141" t="s">
        <v>379</v>
      </c>
      <c r="E287" s="89" t="s">
        <v>509</v>
      </c>
      <c r="F287" s="170">
        <v>42026</v>
      </c>
      <c r="G287" s="89"/>
      <c r="H287" s="91">
        <v>1620</v>
      </c>
      <c r="I287" s="91">
        <v>74196</v>
      </c>
      <c r="J287" s="89"/>
      <c r="K287" s="89"/>
      <c r="L287" s="89"/>
      <c r="M287" s="144" t="s">
        <v>1243</v>
      </c>
      <c r="N287" s="89"/>
      <c r="O287" s="90" t="s">
        <v>423</v>
      </c>
      <c r="P287" s="143" t="s">
        <v>732</v>
      </c>
      <c r="Q287" s="143" t="s">
        <v>383</v>
      </c>
      <c r="R287" s="90" t="s">
        <v>733</v>
      </c>
    </row>
    <row r="288" spans="1:18" s="3" customFormat="1" ht="33" customHeight="1" x14ac:dyDescent="0.2">
      <c r="A288" s="152" t="s">
        <v>863</v>
      </c>
      <c r="B288" s="146" t="s">
        <v>386</v>
      </c>
      <c r="C288" s="141" t="s">
        <v>698</v>
      </c>
      <c r="D288" s="141" t="s">
        <v>379</v>
      </c>
      <c r="E288" s="89" t="s">
        <v>509</v>
      </c>
      <c r="F288" s="170">
        <v>42026</v>
      </c>
      <c r="G288" s="89"/>
      <c r="H288" s="91">
        <v>1613</v>
      </c>
      <c r="I288" s="91">
        <v>73875.399999999994</v>
      </c>
      <c r="J288" s="89"/>
      <c r="K288" s="89"/>
      <c r="L288" s="89"/>
      <c r="M288" s="144" t="s">
        <v>1245</v>
      </c>
      <c r="N288" s="89"/>
      <c r="O288" s="90" t="s">
        <v>423</v>
      </c>
      <c r="P288" s="143" t="s">
        <v>735</v>
      </c>
      <c r="Q288" s="143" t="s">
        <v>383</v>
      </c>
      <c r="R288" s="90" t="s">
        <v>734</v>
      </c>
    </row>
    <row r="289" spans="1:18" s="3" customFormat="1" ht="30" customHeight="1" x14ac:dyDescent="0.2">
      <c r="A289" s="152" t="s">
        <v>864</v>
      </c>
      <c r="B289" s="146" t="s">
        <v>386</v>
      </c>
      <c r="C289" s="141" t="s">
        <v>701</v>
      </c>
      <c r="D289" s="141" t="s">
        <v>379</v>
      </c>
      <c r="E289" s="89" t="s">
        <v>509</v>
      </c>
      <c r="F289" s="170">
        <v>42026</v>
      </c>
      <c r="G289" s="89"/>
      <c r="H289" s="91">
        <v>1605</v>
      </c>
      <c r="I289" s="91">
        <v>73509</v>
      </c>
      <c r="J289" s="89"/>
      <c r="K289" s="89"/>
      <c r="L289" s="89"/>
      <c r="M289" s="144" t="s">
        <v>1247</v>
      </c>
      <c r="N289" s="89"/>
      <c r="O289" s="90" t="s">
        <v>423</v>
      </c>
      <c r="P289" s="143" t="s">
        <v>736</v>
      </c>
      <c r="Q289" s="143" t="s">
        <v>383</v>
      </c>
      <c r="R289" s="90" t="s">
        <v>737</v>
      </c>
    </row>
    <row r="290" spans="1:18" s="3" customFormat="1" ht="36.75" customHeight="1" x14ac:dyDescent="0.2">
      <c r="A290" s="152" t="s">
        <v>865</v>
      </c>
      <c r="B290" s="146" t="s">
        <v>386</v>
      </c>
      <c r="C290" s="141" t="s">
        <v>668</v>
      </c>
      <c r="D290" s="141" t="s">
        <v>379</v>
      </c>
      <c r="E290" s="89" t="s">
        <v>509</v>
      </c>
      <c r="F290" s="170">
        <v>42026</v>
      </c>
      <c r="G290" s="89"/>
      <c r="H290" s="91">
        <v>1597</v>
      </c>
      <c r="I290" s="91">
        <v>73142.600000000006</v>
      </c>
      <c r="J290" s="89"/>
      <c r="K290" s="89"/>
      <c r="L290" s="89"/>
      <c r="M290" s="144" t="s">
        <v>1249</v>
      </c>
      <c r="N290" s="89"/>
      <c r="O290" s="90" t="s">
        <v>423</v>
      </c>
      <c r="P290" s="143" t="s">
        <v>738</v>
      </c>
      <c r="Q290" s="143" t="s">
        <v>383</v>
      </c>
      <c r="R290" s="90" t="s">
        <v>741</v>
      </c>
    </row>
    <row r="291" spans="1:18" s="3" customFormat="1" ht="24.75" customHeight="1" x14ac:dyDescent="0.2">
      <c r="A291" s="152" t="s">
        <v>866</v>
      </c>
      <c r="B291" s="146" t="s">
        <v>386</v>
      </c>
      <c r="C291" s="141" t="s">
        <v>673</v>
      </c>
      <c r="D291" s="141" t="s">
        <v>379</v>
      </c>
      <c r="E291" s="89" t="s">
        <v>509</v>
      </c>
      <c r="F291" s="170">
        <v>42026</v>
      </c>
      <c r="G291" s="89"/>
      <c r="H291" s="91">
        <v>1589</v>
      </c>
      <c r="I291" s="91">
        <v>72776.2</v>
      </c>
      <c r="J291" s="89"/>
      <c r="K291" s="89"/>
      <c r="L291" s="89"/>
      <c r="M291" s="144" t="s">
        <v>1250</v>
      </c>
      <c r="N291" s="89"/>
      <c r="O291" s="90" t="s">
        <v>423</v>
      </c>
      <c r="P291" s="143" t="s">
        <v>739</v>
      </c>
      <c r="Q291" s="143" t="s">
        <v>383</v>
      </c>
      <c r="R291" s="90" t="s">
        <v>742</v>
      </c>
    </row>
    <row r="292" spans="1:18" s="3" customFormat="1" ht="26.25" customHeight="1" x14ac:dyDescent="0.2">
      <c r="A292" s="152" t="s">
        <v>867</v>
      </c>
      <c r="B292" s="146" t="s">
        <v>386</v>
      </c>
      <c r="C292" s="141" t="s">
        <v>705</v>
      </c>
      <c r="D292" s="141" t="s">
        <v>379</v>
      </c>
      <c r="E292" s="89" t="s">
        <v>509</v>
      </c>
      <c r="F292" s="170">
        <v>42026</v>
      </c>
      <c r="G292" s="89"/>
      <c r="H292" s="91">
        <v>1582</v>
      </c>
      <c r="I292" s="91">
        <v>72455.600000000006</v>
      </c>
      <c r="J292" s="89"/>
      <c r="K292" s="89"/>
      <c r="L292" s="89"/>
      <c r="M292" s="144" t="s">
        <v>1255</v>
      </c>
      <c r="N292" s="89"/>
      <c r="O292" s="90" t="s">
        <v>423</v>
      </c>
      <c r="P292" s="143" t="s">
        <v>740</v>
      </c>
      <c r="Q292" s="143" t="s">
        <v>383</v>
      </c>
      <c r="R292" s="90" t="s">
        <v>743</v>
      </c>
    </row>
    <row r="293" spans="1:18" s="3" customFormat="1" ht="34.5" customHeight="1" x14ac:dyDescent="0.2">
      <c r="A293" s="152" t="s">
        <v>868</v>
      </c>
      <c r="B293" s="146" t="s">
        <v>386</v>
      </c>
      <c r="C293" s="141" t="s">
        <v>710</v>
      </c>
      <c r="D293" s="141" t="s">
        <v>379</v>
      </c>
      <c r="E293" s="89" t="s">
        <v>509</v>
      </c>
      <c r="F293" s="170">
        <v>42026</v>
      </c>
      <c r="G293" s="89"/>
      <c r="H293" s="91">
        <v>1575</v>
      </c>
      <c r="I293" s="91">
        <v>72135</v>
      </c>
      <c r="J293" s="89"/>
      <c r="K293" s="89"/>
      <c r="L293" s="89"/>
      <c r="M293" s="144" t="s">
        <v>1257</v>
      </c>
      <c r="N293" s="89"/>
      <c r="O293" s="90" t="s">
        <v>423</v>
      </c>
      <c r="P293" s="143" t="s">
        <v>744</v>
      </c>
      <c r="Q293" s="143" t="s">
        <v>383</v>
      </c>
      <c r="R293" s="90" t="s">
        <v>746</v>
      </c>
    </row>
    <row r="294" spans="1:18" s="3" customFormat="1" ht="36.75" customHeight="1" x14ac:dyDescent="0.2">
      <c r="A294" s="152" t="s">
        <v>869</v>
      </c>
      <c r="B294" s="146" t="s">
        <v>386</v>
      </c>
      <c r="C294" s="141" t="s">
        <v>712</v>
      </c>
      <c r="D294" s="141" t="s">
        <v>379</v>
      </c>
      <c r="E294" s="89" t="s">
        <v>509</v>
      </c>
      <c r="F294" s="170">
        <v>42026</v>
      </c>
      <c r="G294" s="89"/>
      <c r="H294" s="91">
        <v>1566</v>
      </c>
      <c r="I294" s="91">
        <v>71722.8</v>
      </c>
      <c r="J294" s="89"/>
      <c r="K294" s="89"/>
      <c r="L294" s="89"/>
      <c r="M294" s="144" t="s">
        <v>1259</v>
      </c>
      <c r="N294" s="89"/>
      <c r="O294" s="90" t="s">
        <v>423</v>
      </c>
      <c r="P294" s="143" t="s">
        <v>745</v>
      </c>
      <c r="Q294" s="143" t="s">
        <v>383</v>
      </c>
      <c r="R294" s="90" t="s">
        <v>747</v>
      </c>
    </row>
    <row r="295" spans="1:18" s="3" customFormat="1" ht="29.25" customHeight="1" x14ac:dyDescent="0.2">
      <c r="A295" s="152" t="s">
        <v>870</v>
      </c>
      <c r="B295" s="146" t="s">
        <v>386</v>
      </c>
      <c r="C295" s="141" t="s">
        <v>677</v>
      </c>
      <c r="D295" s="141" t="s">
        <v>379</v>
      </c>
      <c r="E295" s="89" t="s">
        <v>509</v>
      </c>
      <c r="F295" s="170">
        <v>42026</v>
      </c>
      <c r="G295" s="89"/>
      <c r="H295" s="91">
        <v>1559</v>
      </c>
      <c r="I295" s="91">
        <v>71402.2</v>
      </c>
      <c r="J295" s="89"/>
      <c r="K295" s="89"/>
      <c r="L295" s="89"/>
      <c r="M295" s="144" t="s">
        <v>1261</v>
      </c>
      <c r="N295" s="89"/>
      <c r="O295" s="90" t="s">
        <v>423</v>
      </c>
      <c r="P295" s="143" t="s">
        <v>753</v>
      </c>
      <c r="Q295" s="143" t="s">
        <v>383</v>
      </c>
      <c r="R295" s="90" t="s">
        <v>748</v>
      </c>
    </row>
    <row r="296" spans="1:18" s="3" customFormat="1" ht="26.25" customHeight="1" x14ac:dyDescent="0.2">
      <c r="A296" s="152" t="s">
        <v>871</v>
      </c>
      <c r="B296" s="146" t="s">
        <v>386</v>
      </c>
      <c r="C296" s="141" t="s">
        <v>682</v>
      </c>
      <c r="D296" s="141" t="s">
        <v>379</v>
      </c>
      <c r="E296" s="89" t="s">
        <v>509</v>
      </c>
      <c r="F296" s="170">
        <v>42026</v>
      </c>
      <c r="G296" s="89"/>
      <c r="H296" s="91">
        <v>1551</v>
      </c>
      <c r="I296" s="91">
        <v>71035.8</v>
      </c>
      <c r="J296" s="89"/>
      <c r="K296" s="89"/>
      <c r="L296" s="89"/>
      <c r="M296" s="144" t="s">
        <v>1263</v>
      </c>
      <c r="N296" s="89"/>
      <c r="O296" s="90" t="s">
        <v>423</v>
      </c>
      <c r="P296" s="143" t="s">
        <v>754</v>
      </c>
      <c r="Q296" s="143" t="s">
        <v>383</v>
      </c>
      <c r="R296" s="90" t="s">
        <v>749</v>
      </c>
    </row>
    <row r="297" spans="1:18" s="3" customFormat="1" ht="24.75" customHeight="1" x14ac:dyDescent="0.2">
      <c r="A297" s="152" t="s">
        <v>911</v>
      </c>
      <c r="B297" s="146" t="s">
        <v>386</v>
      </c>
      <c r="C297" s="141" t="s">
        <v>716</v>
      </c>
      <c r="D297" s="141" t="s">
        <v>379</v>
      </c>
      <c r="E297" s="89" t="s">
        <v>509</v>
      </c>
      <c r="F297" s="170">
        <v>42026</v>
      </c>
      <c r="G297" s="89"/>
      <c r="H297" s="91">
        <v>1543</v>
      </c>
      <c r="I297" s="91">
        <v>70669.399999999994</v>
      </c>
      <c r="J297" s="89"/>
      <c r="K297" s="89"/>
      <c r="L297" s="89"/>
      <c r="M297" s="144" t="s">
        <v>1265</v>
      </c>
      <c r="N297" s="89"/>
      <c r="O297" s="90" t="s">
        <v>423</v>
      </c>
      <c r="P297" s="143" t="s">
        <v>755</v>
      </c>
      <c r="Q297" s="143" t="s">
        <v>383</v>
      </c>
      <c r="R297" s="90" t="s">
        <v>750</v>
      </c>
    </row>
    <row r="298" spans="1:18" s="3" customFormat="1" ht="27" customHeight="1" x14ac:dyDescent="0.2">
      <c r="A298" s="152" t="s">
        <v>912</v>
      </c>
      <c r="B298" s="146" t="s">
        <v>386</v>
      </c>
      <c r="C298" s="141" t="s">
        <v>686</v>
      </c>
      <c r="D298" s="141" t="s">
        <v>379</v>
      </c>
      <c r="E298" s="89" t="s">
        <v>509</v>
      </c>
      <c r="F298" s="170">
        <v>42026</v>
      </c>
      <c r="G298" s="89"/>
      <c r="H298" s="91">
        <v>1481</v>
      </c>
      <c r="I298" s="180">
        <v>67829.8</v>
      </c>
      <c r="J298" s="89"/>
      <c r="K298" s="89"/>
      <c r="L298" s="89"/>
      <c r="M298" s="144" t="s">
        <v>1239</v>
      </c>
      <c r="N298" s="89"/>
      <c r="O298" s="90" t="s">
        <v>423</v>
      </c>
      <c r="P298" s="143" t="s">
        <v>756</v>
      </c>
      <c r="Q298" s="143" t="s">
        <v>383</v>
      </c>
      <c r="R298" s="90" t="s">
        <v>751</v>
      </c>
    </row>
    <row r="299" spans="1:18" s="3" customFormat="1" ht="26.25" customHeight="1" x14ac:dyDescent="0.2">
      <c r="A299" s="152" t="s">
        <v>913</v>
      </c>
      <c r="B299" s="146" t="s">
        <v>386</v>
      </c>
      <c r="C299" s="141" t="s">
        <v>721</v>
      </c>
      <c r="D299" s="141" t="s">
        <v>379</v>
      </c>
      <c r="E299" s="89" t="s">
        <v>509</v>
      </c>
      <c r="F299" s="170">
        <v>42026</v>
      </c>
      <c r="G299" s="89"/>
      <c r="H299" s="91">
        <v>1528</v>
      </c>
      <c r="I299" s="180">
        <v>69982.399999999994</v>
      </c>
      <c r="J299" s="89"/>
      <c r="K299" s="89"/>
      <c r="L299" s="89"/>
      <c r="M299" s="144" t="s">
        <v>1269</v>
      </c>
      <c r="N299" s="89"/>
      <c r="O299" s="90" t="s">
        <v>423</v>
      </c>
      <c r="P299" s="143" t="s">
        <v>757</v>
      </c>
      <c r="Q299" s="143" t="s">
        <v>383</v>
      </c>
      <c r="R299" s="90" t="s">
        <v>752</v>
      </c>
    </row>
    <row r="300" spans="1:18" ht="35.25" customHeight="1" x14ac:dyDescent="0.2">
      <c r="A300" s="152" t="s">
        <v>914</v>
      </c>
      <c r="B300" s="146" t="s">
        <v>386</v>
      </c>
      <c r="C300" s="89" t="s">
        <v>1343</v>
      </c>
      <c r="D300" s="141" t="s">
        <v>379</v>
      </c>
      <c r="E300" s="89" t="s">
        <v>509</v>
      </c>
      <c r="F300" s="154">
        <v>41767</v>
      </c>
      <c r="G300" s="89">
        <f>H301+H302+H303+H304+H305+H306+H307+H308+H309+H310+H311+H312+H313</f>
        <v>19495</v>
      </c>
      <c r="H300" s="181">
        <v>19498</v>
      </c>
      <c r="I300" s="91">
        <v>893008.4</v>
      </c>
      <c r="J300" s="89"/>
      <c r="K300" s="89"/>
      <c r="L300" s="89"/>
      <c r="M300" s="144" t="s">
        <v>47</v>
      </c>
      <c r="N300" s="90"/>
      <c r="O300" s="90" t="s">
        <v>423</v>
      </c>
      <c r="P300" s="143" t="s">
        <v>923</v>
      </c>
      <c r="Q300" s="143" t="s">
        <v>383</v>
      </c>
      <c r="R300" s="90" t="s">
        <v>924</v>
      </c>
    </row>
    <row r="301" spans="1:18" ht="35.25" customHeight="1" x14ac:dyDescent="0.2">
      <c r="A301" s="152" t="s">
        <v>915</v>
      </c>
      <c r="B301" s="146" t="s">
        <v>386</v>
      </c>
      <c r="C301" s="89" t="s">
        <v>925</v>
      </c>
      <c r="D301" s="141" t="s">
        <v>379</v>
      </c>
      <c r="E301" s="89" t="s">
        <v>509</v>
      </c>
      <c r="F301" s="154">
        <v>42080</v>
      </c>
      <c r="G301" s="89"/>
      <c r="H301" s="181">
        <v>1495</v>
      </c>
      <c r="I301" s="91">
        <v>68471</v>
      </c>
      <c r="J301" s="89"/>
      <c r="K301" s="89"/>
      <c r="L301" s="89"/>
      <c r="M301" s="144" t="s">
        <v>1271</v>
      </c>
      <c r="N301" s="90"/>
      <c r="O301" s="90" t="s">
        <v>423</v>
      </c>
      <c r="P301" s="143" t="s">
        <v>926</v>
      </c>
      <c r="Q301" s="143" t="s">
        <v>383</v>
      </c>
      <c r="R301" s="90" t="s">
        <v>927</v>
      </c>
    </row>
    <row r="302" spans="1:18" ht="41.25" customHeight="1" x14ac:dyDescent="0.2">
      <c r="A302" s="152" t="s">
        <v>916</v>
      </c>
      <c r="B302" s="146" t="s">
        <v>386</v>
      </c>
      <c r="C302" s="89" t="s">
        <v>928</v>
      </c>
      <c r="D302" s="141" t="s">
        <v>379</v>
      </c>
      <c r="E302" s="89" t="s">
        <v>509</v>
      </c>
      <c r="F302" s="154">
        <v>41906</v>
      </c>
      <c r="G302" s="89"/>
      <c r="H302" s="181">
        <v>1500</v>
      </c>
      <c r="I302" s="91">
        <v>68700</v>
      </c>
      <c r="J302" s="89"/>
      <c r="K302" s="89"/>
      <c r="L302" s="89"/>
      <c r="M302" s="144" t="s">
        <v>47</v>
      </c>
      <c r="N302" s="90"/>
      <c r="O302" s="90" t="s">
        <v>423</v>
      </c>
      <c r="P302" s="143" t="s">
        <v>944</v>
      </c>
      <c r="Q302" s="143" t="s">
        <v>383</v>
      </c>
      <c r="R302" s="89" t="s">
        <v>954</v>
      </c>
    </row>
    <row r="303" spans="1:18" ht="40.5" customHeight="1" x14ac:dyDescent="0.2">
      <c r="A303" s="152" t="s">
        <v>917</v>
      </c>
      <c r="B303" s="146" t="s">
        <v>386</v>
      </c>
      <c r="C303" s="89" t="s">
        <v>929</v>
      </c>
      <c r="D303" s="141" t="s">
        <v>379</v>
      </c>
      <c r="E303" s="89" t="s">
        <v>509</v>
      </c>
      <c r="F303" s="154">
        <v>41906</v>
      </c>
      <c r="G303" s="89"/>
      <c r="H303" s="181">
        <v>1500</v>
      </c>
      <c r="I303" s="91">
        <v>68700</v>
      </c>
      <c r="J303" s="89"/>
      <c r="K303" s="89"/>
      <c r="L303" s="89"/>
      <c r="M303" s="144" t="s">
        <v>47</v>
      </c>
      <c r="N303" s="90"/>
      <c r="O303" s="90" t="s">
        <v>423</v>
      </c>
      <c r="P303" s="143" t="s">
        <v>945</v>
      </c>
      <c r="Q303" s="143" t="s">
        <v>383</v>
      </c>
      <c r="R303" s="89" t="s">
        <v>955</v>
      </c>
    </row>
    <row r="304" spans="1:18" ht="44.25" customHeight="1" x14ac:dyDescent="0.2">
      <c r="A304" s="152" t="s">
        <v>918</v>
      </c>
      <c r="B304" s="146" t="s">
        <v>386</v>
      </c>
      <c r="C304" s="89" t="s">
        <v>930</v>
      </c>
      <c r="D304" s="141" t="s">
        <v>379</v>
      </c>
      <c r="E304" s="89" t="s">
        <v>509</v>
      </c>
      <c r="F304" s="154">
        <v>41906</v>
      </c>
      <c r="G304" s="89"/>
      <c r="H304" s="181">
        <v>1500</v>
      </c>
      <c r="I304" s="91">
        <v>68700</v>
      </c>
      <c r="J304" s="89"/>
      <c r="K304" s="89"/>
      <c r="L304" s="89"/>
      <c r="M304" s="144"/>
      <c r="N304" s="90"/>
      <c r="O304" s="90" t="s">
        <v>423</v>
      </c>
      <c r="P304" s="143" t="s">
        <v>946</v>
      </c>
      <c r="Q304" s="143" t="s">
        <v>383</v>
      </c>
      <c r="R304" s="89" t="s">
        <v>956</v>
      </c>
    </row>
    <row r="305" spans="1:18" ht="31.5" customHeight="1" x14ac:dyDescent="0.2">
      <c r="A305" s="152" t="s">
        <v>919</v>
      </c>
      <c r="B305" s="146" t="s">
        <v>386</v>
      </c>
      <c r="C305" s="89" t="s">
        <v>931</v>
      </c>
      <c r="D305" s="141" t="s">
        <v>379</v>
      </c>
      <c r="E305" s="89" t="s">
        <v>509</v>
      </c>
      <c r="F305" s="154">
        <v>41906</v>
      </c>
      <c r="G305" s="89"/>
      <c r="H305" s="181">
        <v>1500</v>
      </c>
      <c r="I305" s="91">
        <v>68700</v>
      </c>
      <c r="J305" s="89"/>
      <c r="K305" s="89"/>
      <c r="L305" s="89"/>
      <c r="M305" s="144"/>
      <c r="N305" s="90"/>
      <c r="O305" s="90" t="s">
        <v>423</v>
      </c>
      <c r="P305" s="143" t="s">
        <v>947</v>
      </c>
      <c r="Q305" s="143" t="s">
        <v>383</v>
      </c>
      <c r="R305" s="89" t="s">
        <v>957</v>
      </c>
    </row>
    <row r="306" spans="1:18" ht="28.5" customHeight="1" x14ac:dyDescent="0.2">
      <c r="A306" s="152" t="s">
        <v>920</v>
      </c>
      <c r="B306" s="146" t="s">
        <v>386</v>
      </c>
      <c r="C306" s="89" t="s">
        <v>932</v>
      </c>
      <c r="D306" s="141" t="s">
        <v>379</v>
      </c>
      <c r="E306" s="89" t="s">
        <v>509</v>
      </c>
      <c r="F306" s="154">
        <v>41906</v>
      </c>
      <c r="G306" s="89"/>
      <c r="H306" s="181">
        <v>1500</v>
      </c>
      <c r="I306" s="91">
        <v>68700</v>
      </c>
      <c r="J306" s="89"/>
      <c r="K306" s="89"/>
      <c r="L306" s="89"/>
      <c r="M306" s="144" t="s">
        <v>1278</v>
      </c>
      <c r="N306" s="90"/>
      <c r="O306" s="90" t="s">
        <v>423</v>
      </c>
      <c r="P306" s="143" t="s">
        <v>948</v>
      </c>
      <c r="Q306" s="143" t="s">
        <v>383</v>
      </c>
      <c r="R306" s="89" t="s">
        <v>958</v>
      </c>
    </row>
    <row r="307" spans="1:18" ht="33.75" customHeight="1" x14ac:dyDescent="0.2">
      <c r="A307" s="152" t="s">
        <v>921</v>
      </c>
      <c r="B307" s="146" t="s">
        <v>386</v>
      </c>
      <c r="C307" s="89" t="s">
        <v>933</v>
      </c>
      <c r="D307" s="141" t="s">
        <v>379</v>
      </c>
      <c r="E307" s="89" t="s">
        <v>509</v>
      </c>
      <c r="F307" s="154">
        <v>41906</v>
      </c>
      <c r="G307" s="89"/>
      <c r="H307" s="181">
        <v>1500</v>
      </c>
      <c r="I307" s="91">
        <v>68700</v>
      </c>
      <c r="J307" s="89"/>
      <c r="K307" s="89"/>
      <c r="L307" s="89"/>
      <c r="M307" s="144"/>
      <c r="N307" s="90"/>
      <c r="O307" s="90" t="s">
        <v>423</v>
      </c>
      <c r="P307" s="143" t="s">
        <v>949</v>
      </c>
      <c r="Q307" s="143" t="s">
        <v>383</v>
      </c>
      <c r="R307" s="89" t="s">
        <v>959</v>
      </c>
    </row>
    <row r="308" spans="1:18" ht="33" customHeight="1" x14ac:dyDescent="0.2">
      <c r="A308" s="152" t="s">
        <v>922</v>
      </c>
      <c r="B308" s="146" t="s">
        <v>386</v>
      </c>
      <c r="C308" s="89" t="s">
        <v>934</v>
      </c>
      <c r="D308" s="141" t="s">
        <v>379</v>
      </c>
      <c r="E308" s="89" t="s">
        <v>509</v>
      </c>
      <c r="F308" s="154">
        <v>41906</v>
      </c>
      <c r="G308" s="89"/>
      <c r="H308" s="181">
        <v>1500</v>
      </c>
      <c r="I308" s="91">
        <v>68700</v>
      </c>
      <c r="J308" s="89"/>
      <c r="K308" s="89"/>
      <c r="L308" s="89"/>
      <c r="M308" s="144" t="s">
        <v>1277</v>
      </c>
      <c r="N308" s="90"/>
      <c r="O308" s="90" t="s">
        <v>423</v>
      </c>
      <c r="P308" s="143" t="s">
        <v>926</v>
      </c>
      <c r="Q308" s="143" t="s">
        <v>383</v>
      </c>
      <c r="R308" s="89" t="s">
        <v>960</v>
      </c>
    </row>
    <row r="309" spans="1:18" ht="42" customHeight="1" x14ac:dyDescent="0.2">
      <c r="A309" s="152" t="s">
        <v>940</v>
      </c>
      <c r="B309" s="146" t="s">
        <v>386</v>
      </c>
      <c r="C309" s="89" t="s">
        <v>935</v>
      </c>
      <c r="D309" s="141" t="s">
        <v>379</v>
      </c>
      <c r="E309" s="89" t="s">
        <v>509</v>
      </c>
      <c r="F309" s="154">
        <v>41906</v>
      </c>
      <c r="G309" s="89"/>
      <c r="H309" s="181">
        <v>1500</v>
      </c>
      <c r="I309" s="91">
        <v>68700</v>
      </c>
      <c r="J309" s="89"/>
      <c r="K309" s="89"/>
      <c r="L309" s="89"/>
      <c r="M309" s="144" t="s">
        <v>1276</v>
      </c>
      <c r="N309" s="90"/>
      <c r="O309" s="90" t="s">
        <v>423</v>
      </c>
      <c r="P309" s="143" t="s">
        <v>943</v>
      </c>
      <c r="Q309" s="143" t="s">
        <v>383</v>
      </c>
      <c r="R309" s="89" t="s">
        <v>961</v>
      </c>
    </row>
    <row r="310" spans="1:18" ht="36.75" customHeight="1" x14ac:dyDescent="0.2">
      <c r="A310" s="152" t="s">
        <v>941</v>
      </c>
      <c r="B310" s="146" t="s">
        <v>386</v>
      </c>
      <c r="C310" s="89" t="s">
        <v>936</v>
      </c>
      <c r="D310" s="141" t="s">
        <v>379</v>
      </c>
      <c r="E310" s="89" t="s">
        <v>509</v>
      </c>
      <c r="F310" s="154">
        <v>41906</v>
      </c>
      <c r="G310" s="89"/>
      <c r="H310" s="181">
        <v>1500</v>
      </c>
      <c r="I310" s="91">
        <v>68700</v>
      </c>
      <c r="J310" s="89"/>
      <c r="K310" s="89"/>
      <c r="L310" s="89"/>
      <c r="M310" s="144" t="s">
        <v>1275</v>
      </c>
      <c r="N310" s="90"/>
      <c r="O310" s="90" t="s">
        <v>423</v>
      </c>
      <c r="P310" s="143" t="s">
        <v>950</v>
      </c>
      <c r="Q310" s="143" t="s">
        <v>383</v>
      </c>
      <c r="R310" s="89" t="s">
        <v>962</v>
      </c>
    </row>
    <row r="311" spans="1:18" ht="36" customHeight="1" x14ac:dyDescent="0.2">
      <c r="A311" s="152" t="s">
        <v>942</v>
      </c>
      <c r="B311" s="146" t="s">
        <v>386</v>
      </c>
      <c r="C311" s="89" t="s">
        <v>937</v>
      </c>
      <c r="D311" s="141" t="s">
        <v>379</v>
      </c>
      <c r="E311" s="89" t="s">
        <v>509</v>
      </c>
      <c r="F311" s="154">
        <v>41906</v>
      </c>
      <c r="G311" s="89"/>
      <c r="H311" s="181">
        <v>1500</v>
      </c>
      <c r="I311" s="91">
        <v>68700</v>
      </c>
      <c r="J311" s="89"/>
      <c r="K311" s="89"/>
      <c r="L311" s="89"/>
      <c r="M311" s="144" t="s">
        <v>1274</v>
      </c>
      <c r="N311" s="90"/>
      <c r="O311" s="90" t="s">
        <v>423</v>
      </c>
      <c r="P311" s="143" t="s">
        <v>951</v>
      </c>
      <c r="Q311" s="143" t="s">
        <v>383</v>
      </c>
      <c r="R311" s="89" t="s">
        <v>963</v>
      </c>
    </row>
    <row r="312" spans="1:18" ht="35.25" customHeight="1" x14ac:dyDescent="0.2">
      <c r="A312" s="152" t="s">
        <v>966</v>
      </c>
      <c r="B312" s="146" t="s">
        <v>386</v>
      </c>
      <c r="C312" s="89" t="s">
        <v>938</v>
      </c>
      <c r="D312" s="141" t="s">
        <v>379</v>
      </c>
      <c r="E312" s="89" t="s">
        <v>509</v>
      </c>
      <c r="F312" s="154">
        <v>41906</v>
      </c>
      <c r="G312" s="89"/>
      <c r="H312" s="181">
        <v>1500</v>
      </c>
      <c r="I312" s="91">
        <v>68700</v>
      </c>
      <c r="J312" s="89"/>
      <c r="K312" s="89"/>
      <c r="L312" s="89"/>
      <c r="M312" s="144" t="s">
        <v>1273</v>
      </c>
      <c r="N312" s="90"/>
      <c r="O312" s="90" t="s">
        <v>423</v>
      </c>
      <c r="P312" s="143" t="s">
        <v>952</v>
      </c>
      <c r="Q312" s="143" t="s">
        <v>383</v>
      </c>
      <c r="R312" s="89" t="s">
        <v>964</v>
      </c>
    </row>
    <row r="313" spans="1:18" ht="30.75" customHeight="1" x14ac:dyDescent="0.2">
      <c r="A313" s="152" t="s">
        <v>967</v>
      </c>
      <c r="B313" s="146" t="s">
        <v>386</v>
      </c>
      <c r="C313" s="89" t="s">
        <v>939</v>
      </c>
      <c r="D313" s="141" t="s">
        <v>379</v>
      </c>
      <c r="E313" s="89" t="s">
        <v>509</v>
      </c>
      <c r="F313" s="154">
        <v>41906</v>
      </c>
      <c r="G313" s="89"/>
      <c r="H313" s="181">
        <v>1500</v>
      </c>
      <c r="I313" s="91">
        <v>68700</v>
      </c>
      <c r="J313" s="89"/>
      <c r="K313" s="89"/>
      <c r="L313" s="89"/>
      <c r="M313" s="144" t="s">
        <v>1272</v>
      </c>
      <c r="N313" s="90"/>
      <c r="O313" s="90" t="s">
        <v>423</v>
      </c>
      <c r="P313" s="143" t="s">
        <v>953</v>
      </c>
      <c r="Q313" s="143" t="s">
        <v>383</v>
      </c>
      <c r="R313" s="89" t="s">
        <v>965</v>
      </c>
    </row>
    <row r="314" spans="1:18" ht="43.5" customHeight="1" x14ac:dyDescent="0.2">
      <c r="A314" s="152" t="s">
        <v>968</v>
      </c>
      <c r="B314" s="146" t="s">
        <v>386</v>
      </c>
      <c r="C314" s="89" t="s">
        <v>723</v>
      </c>
      <c r="D314" s="141" t="s">
        <v>379</v>
      </c>
      <c r="E314" s="89" t="s">
        <v>509</v>
      </c>
      <c r="F314" s="154">
        <v>41767</v>
      </c>
      <c r="G314" s="89">
        <f>H315+H316+H317+H318+H319+H320+H321+H323+H324+H325+H326+H327+H328+H329+H331+H330+H332</f>
        <v>25751</v>
      </c>
      <c r="H314" s="181">
        <v>27304</v>
      </c>
      <c r="I314" s="91">
        <v>1250523.2</v>
      </c>
      <c r="J314" s="89"/>
      <c r="K314" s="89"/>
      <c r="L314" s="89"/>
      <c r="M314" s="144" t="s">
        <v>47</v>
      </c>
      <c r="N314" s="90"/>
      <c r="O314" s="90" t="s">
        <v>423</v>
      </c>
      <c r="P314" s="143" t="s">
        <v>984</v>
      </c>
      <c r="Q314" s="143" t="s">
        <v>383</v>
      </c>
      <c r="R314" s="89" t="s">
        <v>985</v>
      </c>
    </row>
    <row r="315" spans="1:18" ht="37.5" customHeight="1" x14ac:dyDescent="0.2">
      <c r="A315" s="152" t="s">
        <v>969</v>
      </c>
      <c r="B315" s="146" t="s">
        <v>386</v>
      </c>
      <c r="C315" s="89" t="s">
        <v>982</v>
      </c>
      <c r="D315" s="141" t="s">
        <v>379</v>
      </c>
      <c r="E315" s="89" t="s">
        <v>509</v>
      </c>
      <c r="F315" s="154">
        <v>41906</v>
      </c>
      <c r="G315" s="89"/>
      <c r="H315" s="181">
        <v>1545</v>
      </c>
      <c r="I315" s="91">
        <v>70761</v>
      </c>
      <c r="J315" s="89"/>
      <c r="K315" s="89"/>
      <c r="L315" s="89"/>
      <c r="M315" s="144" t="s">
        <v>1339</v>
      </c>
      <c r="N315" s="90"/>
      <c r="O315" s="90" t="s">
        <v>423</v>
      </c>
      <c r="P315" s="143" t="s">
        <v>987</v>
      </c>
      <c r="Q315" s="143" t="s">
        <v>383</v>
      </c>
      <c r="R315" s="89" t="s">
        <v>986</v>
      </c>
    </row>
    <row r="316" spans="1:18" ht="35.25" customHeight="1" x14ac:dyDescent="0.2">
      <c r="A316" s="152" t="s">
        <v>970</v>
      </c>
      <c r="B316" s="146" t="s">
        <v>386</v>
      </c>
      <c r="C316" s="89" t="s">
        <v>988</v>
      </c>
      <c r="D316" s="141" t="s">
        <v>379</v>
      </c>
      <c r="E316" s="89" t="s">
        <v>509</v>
      </c>
      <c r="F316" s="154">
        <v>41906</v>
      </c>
      <c r="G316" s="89"/>
      <c r="H316" s="181">
        <v>1545</v>
      </c>
      <c r="I316" s="91">
        <v>70761</v>
      </c>
      <c r="J316" s="89"/>
      <c r="K316" s="89"/>
      <c r="L316" s="89"/>
      <c r="M316" s="144" t="s">
        <v>1280</v>
      </c>
      <c r="N316" s="90"/>
      <c r="O316" s="90" t="s">
        <v>423</v>
      </c>
      <c r="P316" s="143" t="s">
        <v>989</v>
      </c>
      <c r="Q316" s="143" t="s">
        <v>383</v>
      </c>
      <c r="R316" s="89" t="s">
        <v>990</v>
      </c>
    </row>
    <row r="317" spans="1:18" ht="37.5" customHeight="1" x14ac:dyDescent="0.2">
      <c r="A317" s="152" t="s">
        <v>971</v>
      </c>
      <c r="B317" s="146" t="s">
        <v>386</v>
      </c>
      <c r="C317" s="89" t="s">
        <v>993</v>
      </c>
      <c r="D317" s="141" t="s">
        <v>379</v>
      </c>
      <c r="E317" s="89" t="s">
        <v>509</v>
      </c>
      <c r="F317" s="154">
        <v>41906</v>
      </c>
      <c r="G317" s="89"/>
      <c r="H317" s="181">
        <v>1545</v>
      </c>
      <c r="I317" s="91">
        <v>70761</v>
      </c>
      <c r="J317" s="89"/>
      <c r="K317" s="89"/>
      <c r="L317" s="89"/>
      <c r="M317" s="144" t="s">
        <v>1281</v>
      </c>
      <c r="N317" s="90"/>
      <c r="O317" s="90" t="s">
        <v>423</v>
      </c>
      <c r="P317" s="143" t="s">
        <v>991</v>
      </c>
      <c r="Q317" s="143" t="s">
        <v>383</v>
      </c>
      <c r="R317" s="89" t="s">
        <v>992</v>
      </c>
    </row>
    <row r="318" spans="1:18" ht="36.75" customHeight="1" x14ac:dyDescent="0.2">
      <c r="A318" s="152" t="s">
        <v>972</v>
      </c>
      <c r="B318" s="146" t="s">
        <v>386</v>
      </c>
      <c r="C318" s="89" t="s">
        <v>994</v>
      </c>
      <c r="D318" s="141" t="s">
        <v>379</v>
      </c>
      <c r="E318" s="89" t="s">
        <v>509</v>
      </c>
      <c r="F318" s="154">
        <v>41906</v>
      </c>
      <c r="G318" s="89"/>
      <c r="H318" s="181">
        <v>1545</v>
      </c>
      <c r="I318" s="91">
        <v>70761</v>
      </c>
      <c r="J318" s="89"/>
      <c r="K318" s="89"/>
      <c r="L318" s="89"/>
      <c r="M318" s="144" t="s">
        <v>1283</v>
      </c>
      <c r="N318" s="90"/>
      <c r="O318" s="90" t="s">
        <v>423</v>
      </c>
      <c r="P318" s="143" t="s">
        <v>1011</v>
      </c>
      <c r="Q318" s="143" t="s">
        <v>383</v>
      </c>
      <c r="R318" s="89" t="s">
        <v>1012</v>
      </c>
    </row>
    <row r="319" spans="1:18" ht="39" customHeight="1" x14ac:dyDescent="0.2">
      <c r="A319" s="152" t="s">
        <v>973</v>
      </c>
      <c r="B319" s="146" t="s">
        <v>386</v>
      </c>
      <c r="C319" s="89" t="s">
        <v>995</v>
      </c>
      <c r="D319" s="141" t="s">
        <v>379</v>
      </c>
      <c r="E319" s="89" t="s">
        <v>509</v>
      </c>
      <c r="F319" s="154">
        <v>41906</v>
      </c>
      <c r="G319" s="89"/>
      <c r="H319" s="181">
        <v>1545</v>
      </c>
      <c r="I319" s="91">
        <v>70761</v>
      </c>
      <c r="J319" s="89"/>
      <c r="K319" s="89"/>
      <c r="L319" s="89"/>
      <c r="M319" s="144" t="s">
        <v>1285</v>
      </c>
      <c r="N319" s="90"/>
      <c r="O319" s="90" t="s">
        <v>423</v>
      </c>
      <c r="P319" s="143" t="s">
        <v>1013</v>
      </c>
      <c r="Q319" s="143" t="s">
        <v>383</v>
      </c>
      <c r="R319" s="89" t="s">
        <v>1014</v>
      </c>
    </row>
    <row r="320" spans="1:18" ht="36" customHeight="1" x14ac:dyDescent="0.2">
      <c r="A320" s="152" t="s">
        <v>974</v>
      </c>
      <c r="B320" s="146" t="s">
        <v>386</v>
      </c>
      <c r="C320" s="89" t="s">
        <v>996</v>
      </c>
      <c r="D320" s="141" t="s">
        <v>379</v>
      </c>
      <c r="E320" s="89" t="s">
        <v>509</v>
      </c>
      <c r="F320" s="154">
        <v>41906</v>
      </c>
      <c r="G320" s="89"/>
      <c r="H320" s="181">
        <v>1545</v>
      </c>
      <c r="I320" s="91">
        <v>70761</v>
      </c>
      <c r="J320" s="89"/>
      <c r="K320" s="89"/>
      <c r="L320" s="89"/>
      <c r="M320" s="144" t="s">
        <v>1287</v>
      </c>
      <c r="N320" s="90"/>
      <c r="O320" s="90" t="s">
        <v>423</v>
      </c>
      <c r="P320" s="143" t="s">
        <v>1015</v>
      </c>
      <c r="Q320" s="143" t="s">
        <v>383</v>
      </c>
      <c r="R320" s="89" t="s">
        <v>1016</v>
      </c>
    </row>
    <row r="321" spans="1:18" ht="30" customHeight="1" x14ac:dyDescent="0.2">
      <c r="A321" s="152" t="s">
        <v>975</v>
      </c>
      <c r="B321" s="146" t="s">
        <v>386</v>
      </c>
      <c r="C321" s="89" t="s">
        <v>997</v>
      </c>
      <c r="D321" s="141" t="s">
        <v>379</v>
      </c>
      <c r="E321" s="89" t="s">
        <v>509</v>
      </c>
      <c r="F321" s="154">
        <v>41906</v>
      </c>
      <c r="G321" s="89"/>
      <c r="H321" s="181">
        <v>1545</v>
      </c>
      <c r="I321" s="91">
        <v>70761</v>
      </c>
      <c r="J321" s="89"/>
      <c r="K321" s="89"/>
      <c r="L321" s="89"/>
      <c r="M321" s="144" t="s">
        <v>1289</v>
      </c>
      <c r="N321" s="90"/>
      <c r="O321" s="90" t="s">
        <v>423</v>
      </c>
      <c r="P321" s="143" t="s">
        <v>1017</v>
      </c>
      <c r="Q321" s="143" t="s">
        <v>383</v>
      </c>
      <c r="R321" s="89" t="s">
        <v>1018</v>
      </c>
    </row>
    <row r="322" spans="1:18" ht="30.75" customHeight="1" x14ac:dyDescent="0.2">
      <c r="A322" s="152" t="s">
        <v>976</v>
      </c>
      <c r="B322" s="146" t="s">
        <v>386</v>
      </c>
      <c r="C322" s="89" t="s">
        <v>998</v>
      </c>
      <c r="D322" s="141" t="s">
        <v>379</v>
      </c>
      <c r="E322" s="89" t="s">
        <v>509</v>
      </c>
      <c r="F322" s="154">
        <v>41906</v>
      </c>
      <c r="G322" s="89"/>
      <c r="H322" s="181">
        <v>1545</v>
      </c>
      <c r="I322" s="91">
        <v>70761</v>
      </c>
      <c r="J322" s="89"/>
      <c r="K322" s="89"/>
      <c r="L322" s="89"/>
      <c r="M322" s="144" t="s">
        <v>1291</v>
      </c>
      <c r="N322" s="90"/>
      <c r="O322" s="90" t="s">
        <v>423</v>
      </c>
      <c r="P322" s="143" t="s">
        <v>1019</v>
      </c>
      <c r="Q322" s="143" t="s">
        <v>383</v>
      </c>
      <c r="R322" s="89" t="s">
        <v>1020</v>
      </c>
    </row>
    <row r="323" spans="1:18" ht="26.25" customHeight="1" x14ac:dyDescent="0.2">
      <c r="A323" s="152" t="s">
        <v>977</v>
      </c>
      <c r="B323" s="146" t="s">
        <v>386</v>
      </c>
      <c r="C323" s="89" t="s">
        <v>999</v>
      </c>
      <c r="D323" s="141" t="s">
        <v>379</v>
      </c>
      <c r="E323" s="89" t="s">
        <v>509</v>
      </c>
      <c r="F323" s="154">
        <v>41906</v>
      </c>
      <c r="G323" s="89"/>
      <c r="H323" s="181">
        <v>1545</v>
      </c>
      <c r="I323" s="91">
        <v>70761</v>
      </c>
      <c r="J323" s="89"/>
      <c r="K323" s="89"/>
      <c r="L323" s="89"/>
      <c r="M323" s="144" t="s">
        <v>1311</v>
      </c>
      <c r="N323" s="90"/>
      <c r="O323" s="90" t="s">
        <v>423</v>
      </c>
      <c r="P323" s="143" t="s">
        <v>1021</v>
      </c>
      <c r="Q323" s="143" t="s">
        <v>383</v>
      </c>
      <c r="R323" s="89" t="s">
        <v>1022</v>
      </c>
    </row>
    <row r="324" spans="1:18" ht="33" customHeight="1" x14ac:dyDescent="0.2">
      <c r="A324" s="152" t="s">
        <v>978</v>
      </c>
      <c r="B324" s="146" t="s">
        <v>386</v>
      </c>
      <c r="C324" s="89" t="s">
        <v>1000</v>
      </c>
      <c r="D324" s="141" t="s">
        <v>379</v>
      </c>
      <c r="E324" s="89" t="s">
        <v>509</v>
      </c>
      <c r="F324" s="154">
        <v>41906</v>
      </c>
      <c r="G324" s="89"/>
      <c r="H324" s="181">
        <v>1545</v>
      </c>
      <c r="I324" s="91">
        <v>70761</v>
      </c>
      <c r="J324" s="89"/>
      <c r="K324" s="89"/>
      <c r="L324" s="89"/>
      <c r="M324" s="144" t="s">
        <v>1294</v>
      </c>
      <c r="N324" s="90"/>
      <c r="O324" s="90" t="s">
        <v>423</v>
      </c>
      <c r="P324" s="143" t="s">
        <v>1023</v>
      </c>
      <c r="Q324" s="143" t="s">
        <v>383</v>
      </c>
      <c r="R324" s="89" t="s">
        <v>1024</v>
      </c>
    </row>
    <row r="325" spans="1:18" ht="36.75" customHeight="1" x14ac:dyDescent="0.2">
      <c r="A325" s="152" t="s">
        <v>979</v>
      </c>
      <c r="B325" s="146" t="s">
        <v>386</v>
      </c>
      <c r="C325" s="89" t="s">
        <v>1001</v>
      </c>
      <c r="D325" s="141" t="s">
        <v>379</v>
      </c>
      <c r="E325" s="89" t="s">
        <v>509</v>
      </c>
      <c r="F325" s="154">
        <v>41906</v>
      </c>
      <c r="G325" s="89"/>
      <c r="H325" s="181">
        <v>1545</v>
      </c>
      <c r="I325" s="91">
        <v>70761</v>
      </c>
      <c r="J325" s="89"/>
      <c r="K325" s="89"/>
      <c r="L325" s="89"/>
      <c r="M325" s="144" t="s">
        <v>1295</v>
      </c>
      <c r="N325" s="90"/>
      <c r="O325" s="90" t="s">
        <v>423</v>
      </c>
      <c r="P325" s="143" t="s">
        <v>1025</v>
      </c>
      <c r="Q325" s="143" t="s">
        <v>383</v>
      </c>
      <c r="R325" s="89" t="s">
        <v>1026</v>
      </c>
    </row>
    <row r="326" spans="1:18" ht="35.25" customHeight="1" x14ac:dyDescent="0.2">
      <c r="A326" s="152" t="s">
        <v>980</v>
      </c>
      <c r="B326" s="146" t="s">
        <v>386</v>
      </c>
      <c r="C326" s="89" t="s">
        <v>1002</v>
      </c>
      <c r="D326" s="141" t="s">
        <v>379</v>
      </c>
      <c r="E326" s="89" t="s">
        <v>509</v>
      </c>
      <c r="F326" s="154">
        <v>41906</v>
      </c>
      <c r="G326" s="89"/>
      <c r="H326" s="181">
        <v>1545</v>
      </c>
      <c r="I326" s="91">
        <v>70761</v>
      </c>
      <c r="J326" s="89"/>
      <c r="K326" s="89"/>
      <c r="L326" s="89"/>
      <c r="M326" s="144" t="s">
        <v>1297</v>
      </c>
      <c r="N326" s="90"/>
      <c r="O326" s="90" t="s">
        <v>423</v>
      </c>
      <c r="P326" s="143" t="s">
        <v>1027</v>
      </c>
      <c r="Q326" s="143" t="s">
        <v>383</v>
      </c>
      <c r="R326" s="89" t="s">
        <v>1028</v>
      </c>
    </row>
    <row r="327" spans="1:18" ht="30" customHeight="1" x14ac:dyDescent="0.2">
      <c r="A327" s="152" t="s">
        <v>981</v>
      </c>
      <c r="B327" s="146" t="s">
        <v>386</v>
      </c>
      <c r="C327" s="89" t="s">
        <v>1003</v>
      </c>
      <c r="D327" s="141" t="s">
        <v>379</v>
      </c>
      <c r="E327" s="89" t="s">
        <v>509</v>
      </c>
      <c r="F327" s="154">
        <v>41906</v>
      </c>
      <c r="G327" s="89"/>
      <c r="H327" s="181">
        <v>1545</v>
      </c>
      <c r="I327" s="91">
        <v>70761</v>
      </c>
      <c r="J327" s="89"/>
      <c r="K327" s="89"/>
      <c r="L327" s="89"/>
      <c r="M327" s="144" t="s">
        <v>1299</v>
      </c>
      <c r="N327" s="90"/>
      <c r="O327" s="90" t="s">
        <v>423</v>
      </c>
      <c r="P327" s="143" t="s">
        <v>1029</v>
      </c>
      <c r="Q327" s="143" t="s">
        <v>383</v>
      </c>
      <c r="R327" s="89" t="s">
        <v>1030</v>
      </c>
    </row>
    <row r="328" spans="1:18" ht="36" customHeight="1" x14ac:dyDescent="0.2">
      <c r="A328" s="152" t="s">
        <v>1008</v>
      </c>
      <c r="B328" s="146" t="s">
        <v>386</v>
      </c>
      <c r="C328" s="89" t="s">
        <v>1004</v>
      </c>
      <c r="D328" s="141" t="s">
        <v>379</v>
      </c>
      <c r="E328" s="89" t="s">
        <v>509</v>
      </c>
      <c r="F328" s="154">
        <v>41906</v>
      </c>
      <c r="G328" s="89"/>
      <c r="H328" s="181">
        <v>1545</v>
      </c>
      <c r="I328" s="91">
        <v>70761</v>
      </c>
      <c r="J328" s="89"/>
      <c r="K328" s="89"/>
      <c r="L328" s="89"/>
      <c r="M328" s="144" t="s">
        <v>1301</v>
      </c>
      <c r="N328" s="90"/>
      <c r="O328" s="90" t="s">
        <v>423</v>
      </c>
      <c r="P328" s="143" t="s">
        <v>1032</v>
      </c>
      <c r="Q328" s="143" t="s">
        <v>383</v>
      </c>
      <c r="R328" s="89" t="s">
        <v>1031</v>
      </c>
    </row>
    <row r="329" spans="1:18" ht="39.75" customHeight="1" x14ac:dyDescent="0.2">
      <c r="A329" s="152" t="s">
        <v>1009</v>
      </c>
      <c r="B329" s="146" t="s">
        <v>386</v>
      </c>
      <c r="C329" s="89" t="s">
        <v>983</v>
      </c>
      <c r="D329" s="141" t="s">
        <v>379</v>
      </c>
      <c r="E329" s="89" t="s">
        <v>509</v>
      </c>
      <c r="F329" s="154">
        <v>41906</v>
      </c>
      <c r="G329" s="89"/>
      <c r="H329" s="181">
        <v>1545</v>
      </c>
      <c r="I329" s="91">
        <v>70761</v>
      </c>
      <c r="J329" s="89"/>
      <c r="K329" s="89"/>
      <c r="L329" s="89"/>
      <c r="M329" s="144" t="s">
        <v>1337</v>
      </c>
      <c r="N329" s="90"/>
      <c r="O329" s="90" t="s">
        <v>423</v>
      </c>
      <c r="P329" s="143" t="s">
        <v>1033</v>
      </c>
      <c r="Q329" s="143" t="s">
        <v>383</v>
      </c>
      <c r="R329" s="89" t="s">
        <v>1034</v>
      </c>
    </row>
    <row r="330" spans="1:18" ht="31.5" customHeight="1" x14ac:dyDescent="0.2">
      <c r="A330" s="152" t="s">
        <v>1010</v>
      </c>
      <c r="B330" s="146" t="s">
        <v>386</v>
      </c>
      <c r="C330" s="89" t="s">
        <v>1005</v>
      </c>
      <c r="D330" s="141" t="s">
        <v>379</v>
      </c>
      <c r="E330" s="89" t="s">
        <v>509</v>
      </c>
      <c r="F330" s="154">
        <v>41906</v>
      </c>
      <c r="G330" s="89"/>
      <c r="H330" s="181">
        <v>1545</v>
      </c>
      <c r="I330" s="91">
        <v>70761</v>
      </c>
      <c r="J330" s="89"/>
      <c r="K330" s="89"/>
      <c r="L330" s="89"/>
      <c r="M330" s="144" t="s">
        <v>1279</v>
      </c>
      <c r="N330" s="90"/>
      <c r="O330" s="90" t="s">
        <v>423</v>
      </c>
      <c r="P330" s="143" t="s">
        <v>1036</v>
      </c>
      <c r="Q330" s="143" t="s">
        <v>383</v>
      </c>
      <c r="R330" s="89" t="s">
        <v>1035</v>
      </c>
    </row>
    <row r="331" spans="1:18" ht="35.25" customHeight="1" x14ac:dyDescent="0.2">
      <c r="A331" s="152" t="s">
        <v>1042</v>
      </c>
      <c r="B331" s="146" t="s">
        <v>386</v>
      </c>
      <c r="C331" s="89" t="s">
        <v>1006</v>
      </c>
      <c r="D331" s="141" t="s">
        <v>379</v>
      </c>
      <c r="E331" s="89" t="s">
        <v>509</v>
      </c>
      <c r="F331" s="154">
        <v>41906</v>
      </c>
      <c r="G331" s="89"/>
      <c r="H331" s="181">
        <v>1545</v>
      </c>
      <c r="I331" s="91">
        <v>70761</v>
      </c>
      <c r="J331" s="89"/>
      <c r="K331" s="89"/>
      <c r="L331" s="89"/>
      <c r="M331" s="144" t="s">
        <v>1341</v>
      </c>
      <c r="N331" s="90"/>
      <c r="O331" s="90" t="s">
        <v>423</v>
      </c>
      <c r="P331" s="143" t="s">
        <v>1037</v>
      </c>
      <c r="Q331" s="143" t="s">
        <v>383</v>
      </c>
      <c r="R331" s="89" t="s">
        <v>1040</v>
      </c>
    </row>
    <row r="332" spans="1:18" ht="36" customHeight="1" x14ac:dyDescent="0.2">
      <c r="A332" s="152" t="s">
        <v>1043</v>
      </c>
      <c r="B332" s="146" t="s">
        <v>386</v>
      </c>
      <c r="C332" s="89" t="s">
        <v>1007</v>
      </c>
      <c r="D332" s="141" t="s">
        <v>379</v>
      </c>
      <c r="E332" s="89" t="s">
        <v>509</v>
      </c>
      <c r="F332" s="154">
        <v>41906</v>
      </c>
      <c r="G332" s="89"/>
      <c r="H332" s="181">
        <v>1031</v>
      </c>
      <c r="I332" s="91">
        <v>47219.8</v>
      </c>
      <c r="J332" s="89"/>
      <c r="K332" s="89"/>
      <c r="L332" s="89"/>
      <c r="M332" s="144" t="s">
        <v>1456</v>
      </c>
      <c r="N332" s="90"/>
      <c r="O332" s="90" t="s">
        <v>423</v>
      </c>
      <c r="P332" s="143" t="s">
        <v>1038</v>
      </c>
      <c r="Q332" s="143" t="s">
        <v>383</v>
      </c>
      <c r="R332" s="89" t="s">
        <v>1039</v>
      </c>
    </row>
    <row r="333" spans="1:18" ht="40.5" customHeight="1" x14ac:dyDescent="0.2">
      <c r="A333" s="152" t="s">
        <v>1044</v>
      </c>
      <c r="B333" s="146" t="s">
        <v>386</v>
      </c>
      <c r="C333" s="89" t="s">
        <v>723</v>
      </c>
      <c r="D333" s="141" t="s">
        <v>379</v>
      </c>
      <c r="E333" s="89" t="s">
        <v>509</v>
      </c>
      <c r="F333" s="154">
        <v>41767</v>
      </c>
      <c r="G333" s="89">
        <f>H334+H335+H336+H337+H338+H339+H340+H341+H342+H343+H344+H345</f>
        <v>21513</v>
      </c>
      <c r="H333" s="181">
        <v>23863</v>
      </c>
      <c r="I333" s="91">
        <v>1092925.3999999999</v>
      </c>
      <c r="J333" s="89"/>
      <c r="K333" s="89"/>
      <c r="L333" s="89"/>
      <c r="M333" s="144" t="s">
        <v>47</v>
      </c>
      <c r="N333" s="90"/>
      <c r="O333" s="90" t="s">
        <v>423</v>
      </c>
      <c r="P333" s="143" t="s">
        <v>1070</v>
      </c>
      <c r="Q333" s="143" t="s">
        <v>383</v>
      </c>
      <c r="R333" s="89" t="s">
        <v>789</v>
      </c>
    </row>
    <row r="334" spans="1:18" ht="36" customHeight="1" x14ac:dyDescent="0.2">
      <c r="A334" s="152" t="s">
        <v>1045</v>
      </c>
      <c r="B334" s="146" t="s">
        <v>386</v>
      </c>
      <c r="C334" s="89" t="s">
        <v>1074</v>
      </c>
      <c r="D334" s="141" t="s">
        <v>379</v>
      </c>
      <c r="E334" s="89" t="s">
        <v>509</v>
      </c>
      <c r="F334" s="154">
        <v>41892</v>
      </c>
      <c r="G334" s="89"/>
      <c r="H334" s="181">
        <v>2538</v>
      </c>
      <c r="I334" s="91">
        <v>116240.4</v>
      </c>
      <c r="J334" s="89"/>
      <c r="K334" s="89"/>
      <c r="L334" s="89"/>
      <c r="M334" s="144" t="s">
        <v>1438</v>
      </c>
      <c r="N334" s="90"/>
      <c r="O334" s="90" t="s">
        <v>423</v>
      </c>
      <c r="P334" s="143" t="s">
        <v>1071</v>
      </c>
      <c r="Q334" s="143" t="s">
        <v>383</v>
      </c>
      <c r="R334" s="89" t="s">
        <v>1072</v>
      </c>
    </row>
    <row r="335" spans="1:18" ht="32.25" customHeight="1" x14ac:dyDescent="0.2">
      <c r="A335" s="152" t="s">
        <v>1046</v>
      </c>
      <c r="B335" s="146" t="s">
        <v>386</v>
      </c>
      <c r="C335" s="89" t="s">
        <v>1075</v>
      </c>
      <c r="D335" s="141" t="s">
        <v>379</v>
      </c>
      <c r="E335" s="89" t="s">
        <v>509</v>
      </c>
      <c r="F335" s="154">
        <v>41892</v>
      </c>
      <c r="G335" s="89"/>
      <c r="H335" s="181">
        <v>2078</v>
      </c>
      <c r="I335" s="91">
        <v>95172.4</v>
      </c>
      <c r="J335" s="89"/>
      <c r="K335" s="89"/>
      <c r="L335" s="89"/>
      <c r="M335" s="144" t="s">
        <v>1310</v>
      </c>
      <c r="N335" s="90"/>
      <c r="O335" s="90" t="s">
        <v>423</v>
      </c>
      <c r="P335" s="143" t="s">
        <v>1077</v>
      </c>
      <c r="Q335" s="143" t="s">
        <v>383</v>
      </c>
      <c r="R335" s="89" t="s">
        <v>1088</v>
      </c>
    </row>
    <row r="336" spans="1:18" ht="40.5" customHeight="1" x14ac:dyDescent="0.2">
      <c r="A336" s="152" t="s">
        <v>1047</v>
      </c>
      <c r="B336" s="146" t="s">
        <v>386</v>
      </c>
      <c r="C336" s="89" t="s">
        <v>1076</v>
      </c>
      <c r="D336" s="141" t="s">
        <v>379</v>
      </c>
      <c r="E336" s="89" t="s">
        <v>509</v>
      </c>
      <c r="F336" s="154">
        <v>41892</v>
      </c>
      <c r="G336" s="89"/>
      <c r="H336" s="181">
        <v>2096</v>
      </c>
      <c r="I336" s="91">
        <v>95996.800000000003</v>
      </c>
      <c r="J336" s="89"/>
      <c r="K336" s="89"/>
      <c r="L336" s="89"/>
      <c r="M336" s="144" t="s">
        <v>1307</v>
      </c>
      <c r="N336" s="90"/>
      <c r="O336" s="90" t="s">
        <v>423</v>
      </c>
      <c r="P336" s="143" t="s">
        <v>1078</v>
      </c>
      <c r="Q336" s="143" t="s">
        <v>383</v>
      </c>
      <c r="R336" s="89" t="s">
        <v>1089</v>
      </c>
    </row>
    <row r="337" spans="1:18" ht="48" customHeight="1" x14ac:dyDescent="0.2">
      <c r="A337" s="152" t="s">
        <v>1048</v>
      </c>
      <c r="B337" s="146" t="s">
        <v>386</v>
      </c>
      <c r="C337" s="89" t="s">
        <v>1041</v>
      </c>
      <c r="D337" s="141" t="s">
        <v>379</v>
      </c>
      <c r="E337" s="89" t="s">
        <v>509</v>
      </c>
      <c r="F337" s="154">
        <v>41892</v>
      </c>
      <c r="G337" s="89"/>
      <c r="H337" s="181">
        <v>2116</v>
      </c>
      <c r="I337" s="91">
        <v>96912.8</v>
      </c>
      <c r="J337" s="89"/>
      <c r="K337" s="89"/>
      <c r="L337" s="89"/>
      <c r="M337" s="144" t="s">
        <v>1305</v>
      </c>
      <c r="N337" s="90"/>
      <c r="O337" s="90" t="s">
        <v>423</v>
      </c>
      <c r="P337" s="143" t="s">
        <v>1079</v>
      </c>
      <c r="Q337" s="143" t="s">
        <v>383</v>
      </c>
      <c r="R337" s="89" t="s">
        <v>1090</v>
      </c>
    </row>
    <row r="338" spans="1:18" ht="38.25" customHeight="1" x14ac:dyDescent="0.2">
      <c r="A338" s="152" t="s">
        <v>1049</v>
      </c>
      <c r="B338" s="146" t="s">
        <v>386</v>
      </c>
      <c r="C338" s="89" t="s">
        <v>1073</v>
      </c>
      <c r="D338" s="141" t="s">
        <v>379</v>
      </c>
      <c r="E338" s="89" t="s">
        <v>509</v>
      </c>
      <c r="F338" s="154">
        <v>41892</v>
      </c>
      <c r="G338" s="89"/>
      <c r="H338" s="181">
        <v>3328</v>
      </c>
      <c r="I338" s="91">
        <v>152422.39999999999</v>
      </c>
      <c r="J338" s="89"/>
      <c r="K338" s="89"/>
      <c r="L338" s="89"/>
      <c r="M338" s="144" t="s">
        <v>1300</v>
      </c>
      <c r="N338" s="90"/>
      <c r="O338" s="90" t="s">
        <v>423</v>
      </c>
      <c r="P338" s="143" t="s">
        <v>1080</v>
      </c>
      <c r="Q338" s="143" t="s">
        <v>383</v>
      </c>
      <c r="R338" s="89" t="s">
        <v>1091</v>
      </c>
    </row>
    <row r="339" spans="1:18" ht="40.5" customHeight="1" x14ac:dyDescent="0.2">
      <c r="A339" s="152" t="s">
        <v>1050</v>
      </c>
      <c r="B339" s="146" t="s">
        <v>386</v>
      </c>
      <c r="C339" s="89" t="s">
        <v>1093</v>
      </c>
      <c r="D339" s="141" t="s">
        <v>379</v>
      </c>
      <c r="E339" s="89" t="s">
        <v>509</v>
      </c>
      <c r="F339" s="154">
        <v>41892</v>
      </c>
      <c r="G339" s="89"/>
      <c r="H339" s="181">
        <v>1881</v>
      </c>
      <c r="I339" s="91">
        <v>86149.8</v>
      </c>
      <c r="J339" s="89"/>
      <c r="K339" s="89"/>
      <c r="L339" s="89"/>
      <c r="M339" s="144" t="s">
        <v>1234</v>
      </c>
      <c r="N339" s="90"/>
      <c r="O339" s="90" t="s">
        <v>423</v>
      </c>
      <c r="P339" s="143" t="s">
        <v>1081</v>
      </c>
      <c r="Q339" s="143" t="s">
        <v>383</v>
      </c>
      <c r="R339" s="89" t="s">
        <v>1092</v>
      </c>
    </row>
    <row r="340" spans="1:18" ht="42" customHeight="1" x14ac:dyDescent="0.2">
      <c r="A340" s="152" t="s">
        <v>1051</v>
      </c>
      <c r="B340" s="146" t="s">
        <v>386</v>
      </c>
      <c r="C340" s="89" t="s">
        <v>1096</v>
      </c>
      <c r="D340" s="141" t="s">
        <v>379</v>
      </c>
      <c r="E340" s="89" t="s">
        <v>509</v>
      </c>
      <c r="F340" s="154">
        <v>41892</v>
      </c>
      <c r="G340" s="89"/>
      <c r="H340" s="181">
        <v>1085</v>
      </c>
      <c r="I340" s="91">
        <v>49693</v>
      </c>
      <c r="J340" s="89"/>
      <c r="K340" s="89"/>
      <c r="L340" s="89"/>
      <c r="M340" s="144"/>
      <c r="N340" s="90"/>
      <c r="O340" s="90" t="s">
        <v>423</v>
      </c>
      <c r="P340" s="143" t="s">
        <v>1082</v>
      </c>
      <c r="Q340" s="143" t="s">
        <v>383</v>
      </c>
      <c r="R340" s="89" t="s">
        <v>1097</v>
      </c>
    </row>
    <row r="341" spans="1:18" ht="38.25" customHeight="1" x14ac:dyDescent="0.2">
      <c r="A341" s="152" t="s">
        <v>1052</v>
      </c>
      <c r="B341" s="146" t="s">
        <v>386</v>
      </c>
      <c r="C341" s="89" t="s">
        <v>1103</v>
      </c>
      <c r="D341" s="141" t="s">
        <v>379</v>
      </c>
      <c r="E341" s="89" t="s">
        <v>509</v>
      </c>
      <c r="F341" s="154">
        <v>41892</v>
      </c>
      <c r="G341" s="89"/>
      <c r="H341" s="181">
        <v>453</v>
      </c>
      <c r="I341" s="91">
        <v>20747.400000000001</v>
      </c>
      <c r="J341" s="89"/>
      <c r="K341" s="89"/>
      <c r="L341" s="89"/>
      <c r="M341" s="144" t="s">
        <v>47</v>
      </c>
      <c r="N341" s="90"/>
      <c r="O341" s="90" t="s">
        <v>423</v>
      </c>
      <c r="P341" s="143" t="s">
        <v>1083</v>
      </c>
      <c r="Q341" s="143" t="s">
        <v>383</v>
      </c>
      <c r="R341" s="89" t="s">
        <v>1098</v>
      </c>
    </row>
    <row r="342" spans="1:18" ht="30" customHeight="1" x14ac:dyDescent="0.2">
      <c r="A342" s="152" t="s">
        <v>1053</v>
      </c>
      <c r="B342" s="146" t="s">
        <v>386</v>
      </c>
      <c r="C342" s="89" t="s">
        <v>1104</v>
      </c>
      <c r="D342" s="141" t="s">
        <v>379</v>
      </c>
      <c r="E342" s="89" t="s">
        <v>509</v>
      </c>
      <c r="F342" s="154">
        <v>41892</v>
      </c>
      <c r="G342" s="89"/>
      <c r="H342" s="181">
        <v>718</v>
      </c>
      <c r="I342" s="91">
        <v>32884.400000000001</v>
      </c>
      <c r="J342" s="89"/>
      <c r="K342" s="89"/>
      <c r="L342" s="89"/>
      <c r="M342" s="144" t="s">
        <v>47</v>
      </c>
      <c r="N342" s="90"/>
      <c r="O342" s="90" t="s">
        <v>423</v>
      </c>
      <c r="P342" s="143" t="s">
        <v>1084</v>
      </c>
      <c r="Q342" s="143" t="s">
        <v>383</v>
      </c>
      <c r="R342" s="89" t="s">
        <v>1099</v>
      </c>
    </row>
    <row r="343" spans="1:18" ht="45" customHeight="1" x14ac:dyDescent="0.2">
      <c r="A343" s="152" t="s">
        <v>1054</v>
      </c>
      <c r="B343" s="146" t="s">
        <v>386</v>
      </c>
      <c r="C343" s="89" t="s">
        <v>1094</v>
      </c>
      <c r="D343" s="141" t="s">
        <v>379</v>
      </c>
      <c r="E343" s="89" t="s">
        <v>509</v>
      </c>
      <c r="F343" s="154">
        <v>41892</v>
      </c>
      <c r="G343" s="89"/>
      <c r="H343" s="181">
        <v>1727</v>
      </c>
      <c r="I343" s="91">
        <v>79096.600000000006</v>
      </c>
      <c r="J343" s="89"/>
      <c r="K343" s="89"/>
      <c r="L343" s="89"/>
      <c r="M343" s="144"/>
      <c r="N343" s="90"/>
      <c r="O343" s="90" t="s">
        <v>423</v>
      </c>
      <c r="P343" s="143" t="s">
        <v>1085</v>
      </c>
      <c r="Q343" s="143" t="s">
        <v>383</v>
      </c>
      <c r="R343" s="89" t="s">
        <v>1100</v>
      </c>
    </row>
    <row r="344" spans="1:18" ht="39" customHeight="1" x14ac:dyDescent="0.2">
      <c r="A344" s="152" t="s">
        <v>1055</v>
      </c>
      <c r="B344" s="146" t="s">
        <v>386</v>
      </c>
      <c r="C344" s="89" t="s">
        <v>1095</v>
      </c>
      <c r="D344" s="141" t="s">
        <v>379</v>
      </c>
      <c r="E344" s="89" t="s">
        <v>509</v>
      </c>
      <c r="F344" s="154">
        <v>41892</v>
      </c>
      <c r="G344" s="89"/>
      <c r="H344" s="181">
        <v>1357</v>
      </c>
      <c r="I344" s="91">
        <v>62150.6</v>
      </c>
      <c r="J344" s="89"/>
      <c r="K344" s="89"/>
      <c r="L344" s="89"/>
      <c r="M344" s="144" t="s">
        <v>47</v>
      </c>
      <c r="N344" s="90"/>
      <c r="O344" s="90" t="s">
        <v>423</v>
      </c>
      <c r="P344" s="143" t="s">
        <v>1086</v>
      </c>
      <c r="Q344" s="143" t="s">
        <v>383</v>
      </c>
      <c r="R344" s="89" t="s">
        <v>1101</v>
      </c>
    </row>
    <row r="345" spans="1:18" ht="36.75" customHeight="1" x14ac:dyDescent="0.2">
      <c r="A345" s="152" t="s">
        <v>1056</v>
      </c>
      <c r="B345" s="146" t="s">
        <v>386</v>
      </c>
      <c r="C345" s="89" t="s">
        <v>1105</v>
      </c>
      <c r="D345" s="141" t="s">
        <v>379</v>
      </c>
      <c r="E345" s="89" t="s">
        <v>509</v>
      </c>
      <c r="F345" s="154">
        <v>41892</v>
      </c>
      <c r="G345" s="89"/>
      <c r="H345" s="181">
        <v>2136</v>
      </c>
      <c r="I345" s="91">
        <v>97828.800000000003</v>
      </c>
      <c r="J345" s="89"/>
      <c r="K345" s="89"/>
      <c r="L345" s="89"/>
      <c r="M345" s="144" t="s">
        <v>1302</v>
      </c>
      <c r="N345" s="90"/>
      <c r="O345" s="90" t="s">
        <v>423</v>
      </c>
      <c r="P345" s="143" t="s">
        <v>1087</v>
      </c>
      <c r="Q345" s="143" t="s">
        <v>383</v>
      </c>
      <c r="R345" s="89" t="s">
        <v>1102</v>
      </c>
    </row>
    <row r="346" spans="1:18" ht="45.75" customHeight="1" x14ac:dyDescent="0.2">
      <c r="A346" s="152" t="s">
        <v>1057</v>
      </c>
      <c r="B346" s="146" t="s">
        <v>386</v>
      </c>
      <c r="C346" s="89" t="s">
        <v>723</v>
      </c>
      <c r="D346" s="141" t="s">
        <v>379</v>
      </c>
      <c r="E346" s="89" t="s">
        <v>509</v>
      </c>
      <c r="F346" s="154">
        <v>41800</v>
      </c>
      <c r="G346" s="89">
        <f>H347+H348+H349+H350+H351+H352+H353+H354+H355+H356+H357+H358+H359+H365</f>
        <v>22945</v>
      </c>
      <c r="H346" s="181">
        <v>25069</v>
      </c>
      <c r="I346" s="91">
        <v>1148160.2</v>
      </c>
      <c r="J346" s="89"/>
      <c r="K346" s="89"/>
      <c r="L346" s="89"/>
      <c r="M346" s="144" t="s">
        <v>47</v>
      </c>
      <c r="N346" s="90"/>
      <c r="O346" s="90" t="s">
        <v>423</v>
      </c>
      <c r="P346" s="143" t="s">
        <v>1106</v>
      </c>
      <c r="Q346" s="143" t="s">
        <v>383</v>
      </c>
      <c r="R346" s="89" t="s">
        <v>1107</v>
      </c>
    </row>
    <row r="347" spans="1:18" ht="45" customHeight="1" x14ac:dyDescent="0.2">
      <c r="A347" s="152" t="s">
        <v>1058</v>
      </c>
      <c r="B347" s="146" t="s">
        <v>386</v>
      </c>
      <c r="C347" s="89" t="s">
        <v>1108</v>
      </c>
      <c r="D347" s="141" t="s">
        <v>379</v>
      </c>
      <c r="E347" s="89" t="s">
        <v>509</v>
      </c>
      <c r="F347" s="154">
        <v>41892</v>
      </c>
      <c r="G347" s="89"/>
      <c r="H347" s="181">
        <v>1623</v>
      </c>
      <c r="I347" s="91">
        <v>74333.399999999994</v>
      </c>
      <c r="J347" s="89"/>
      <c r="K347" s="89"/>
      <c r="L347" s="89"/>
      <c r="M347" s="144" t="s">
        <v>1335</v>
      </c>
      <c r="N347" s="90"/>
      <c r="O347" s="90" t="s">
        <v>423</v>
      </c>
      <c r="P347" s="143" t="s">
        <v>1121</v>
      </c>
      <c r="Q347" s="143" t="s">
        <v>383</v>
      </c>
      <c r="R347" s="89" t="s">
        <v>1122</v>
      </c>
    </row>
    <row r="348" spans="1:18" ht="53.25" customHeight="1" x14ac:dyDescent="0.2">
      <c r="A348" s="152" t="s">
        <v>1059</v>
      </c>
      <c r="B348" s="146" t="s">
        <v>386</v>
      </c>
      <c r="C348" s="89" t="s">
        <v>1109</v>
      </c>
      <c r="D348" s="141" t="s">
        <v>379</v>
      </c>
      <c r="E348" s="89" t="s">
        <v>509</v>
      </c>
      <c r="F348" s="154">
        <v>41892</v>
      </c>
      <c r="G348" s="89"/>
      <c r="H348" s="181">
        <v>1623</v>
      </c>
      <c r="I348" s="91">
        <v>74333.399999999994</v>
      </c>
      <c r="J348" s="89"/>
      <c r="K348" s="89"/>
      <c r="L348" s="89"/>
      <c r="M348" s="144" t="s">
        <v>1332</v>
      </c>
      <c r="N348" s="90"/>
      <c r="O348" s="90" t="s">
        <v>423</v>
      </c>
      <c r="P348" s="143" t="s">
        <v>1130</v>
      </c>
      <c r="Q348" s="143" t="s">
        <v>383</v>
      </c>
      <c r="R348" s="89" t="s">
        <v>1139</v>
      </c>
    </row>
    <row r="349" spans="1:18" ht="44.25" customHeight="1" x14ac:dyDescent="0.2">
      <c r="A349" s="152" t="s">
        <v>1060</v>
      </c>
      <c r="B349" s="146" t="s">
        <v>386</v>
      </c>
      <c r="C349" s="89" t="s">
        <v>1110</v>
      </c>
      <c r="D349" s="141" t="s">
        <v>379</v>
      </c>
      <c r="E349" s="89" t="s">
        <v>509</v>
      </c>
      <c r="F349" s="154">
        <v>41892</v>
      </c>
      <c r="G349" s="89"/>
      <c r="H349" s="181">
        <v>1623</v>
      </c>
      <c r="I349" s="91">
        <v>74333.399999999994</v>
      </c>
      <c r="J349" s="89"/>
      <c r="K349" s="89"/>
      <c r="L349" s="89"/>
      <c r="M349" s="144" t="s">
        <v>1331</v>
      </c>
      <c r="N349" s="90"/>
      <c r="O349" s="90" t="s">
        <v>423</v>
      </c>
      <c r="P349" s="143" t="s">
        <v>1131</v>
      </c>
      <c r="Q349" s="143" t="s">
        <v>383</v>
      </c>
      <c r="R349" s="89" t="s">
        <v>1140</v>
      </c>
    </row>
    <row r="350" spans="1:18" ht="41.25" customHeight="1" x14ac:dyDescent="0.2">
      <c r="A350" s="152" t="s">
        <v>1061</v>
      </c>
      <c r="B350" s="146" t="s">
        <v>386</v>
      </c>
      <c r="C350" s="89" t="s">
        <v>1111</v>
      </c>
      <c r="D350" s="141" t="s">
        <v>379</v>
      </c>
      <c r="E350" s="89" t="s">
        <v>509</v>
      </c>
      <c r="F350" s="154">
        <v>41892</v>
      </c>
      <c r="G350" s="89"/>
      <c r="H350" s="181">
        <v>1623</v>
      </c>
      <c r="I350" s="91">
        <v>74333.399999999994</v>
      </c>
      <c r="J350" s="89"/>
      <c r="K350" s="89"/>
      <c r="L350" s="89"/>
      <c r="M350" s="144" t="s">
        <v>1329</v>
      </c>
      <c r="N350" s="90"/>
      <c r="O350" s="90" t="s">
        <v>423</v>
      </c>
      <c r="P350" s="143" t="s">
        <v>1132</v>
      </c>
      <c r="Q350" s="143" t="s">
        <v>383</v>
      </c>
      <c r="R350" s="89" t="s">
        <v>1141</v>
      </c>
    </row>
    <row r="351" spans="1:18" ht="41.25" customHeight="1" x14ac:dyDescent="0.2">
      <c r="A351" s="152" t="s">
        <v>1062</v>
      </c>
      <c r="B351" s="146" t="s">
        <v>386</v>
      </c>
      <c r="C351" s="89" t="s">
        <v>1112</v>
      </c>
      <c r="D351" s="141" t="s">
        <v>379</v>
      </c>
      <c r="E351" s="89" t="s">
        <v>509</v>
      </c>
      <c r="F351" s="154">
        <v>41892</v>
      </c>
      <c r="G351" s="89"/>
      <c r="H351" s="181">
        <v>1623</v>
      </c>
      <c r="I351" s="91">
        <v>74333.399999999994</v>
      </c>
      <c r="J351" s="89"/>
      <c r="K351" s="89"/>
      <c r="L351" s="89"/>
      <c r="M351" s="144" t="s">
        <v>1327</v>
      </c>
      <c r="N351" s="90"/>
      <c r="O351" s="90" t="s">
        <v>423</v>
      </c>
      <c r="P351" s="143" t="s">
        <v>1133</v>
      </c>
      <c r="Q351" s="143" t="s">
        <v>383</v>
      </c>
      <c r="R351" s="89" t="s">
        <v>1142</v>
      </c>
    </row>
    <row r="352" spans="1:18" ht="31.5" customHeight="1" x14ac:dyDescent="0.2">
      <c r="A352" s="152" t="s">
        <v>1063</v>
      </c>
      <c r="B352" s="146" t="s">
        <v>386</v>
      </c>
      <c r="C352" s="89" t="s">
        <v>1113</v>
      </c>
      <c r="D352" s="141" t="s">
        <v>379</v>
      </c>
      <c r="E352" s="89" t="s">
        <v>509</v>
      </c>
      <c r="F352" s="154">
        <v>41892</v>
      </c>
      <c r="G352" s="89"/>
      <c r="H352" s="181">
        <v>1623</v>
      </c>
      <c r="I352" s="91">
        <v>74333.399999999994</v>
      </c>
      <c r="J352" s="89"/>
      <c r="K352" s="89"/>
      <c r="L352" s="89"/>
      <c r="M352" s="144" t="s">
        <v>1325</v>
      </c>
      <c r="N352" s="90"/>
      <c r="O352" s="90" t="s">
        <v>423</v>
      </c>
      <c r="P352" s="143" t="s">
        <v>1134</v>
      </c>
      <c r="Q352" s="143" t="s">
        <v>383</v>
      </c>
      <c r="R352" s="89" t="s">
        <v>1143</v>
      </c>
    </row>
    <row r="353" spans="1:28" ht="46.5" customHeight="1" x14ac:dyDescent="0.2">
      <c r="A353" s="152" t="s">
        <v>1064</v>
      </c>
      <c r="B353" s="146" t="s">
        <v>386</v>
      </c>
      <c r="C353" s="89" t="s">
        <v>1114</v>
      </c>
      <c r="D353" s="141" t="s">
        <v>379</v>
      </c>
      <c r="E353" s="89" t="s">
        <v>509</v>
      </c>
      <c r="F353" s="154">
        <v>41892</v>
      </c>
      <c r="G353" s="89"/>
      <c r="H353" s="181">
        <v>1623</v>
      </c>
      <c r="I353" s="91">
        <v>74333.399999999994</v>
      </c>
      <c r="J353" s="89"/>
      <c r="K353" s="89"/>
      <c r="L353" s="89"/>
      <c r="M353" s="144" t="s">
        <v>1313</v>
      </c>
      <c r="N353" s="90"/>
      <c r="O353" s="90" t="s">
        <v>423</v>
      </c>
      <c r="P353" s="143" t="s">
        <v>1135</v>
      </c>
      <c r="Q353" s="143" t="s">
        <v>383</v>
      </c>
      <c r="R353" s="89" t="s">
        <v>1144</v>
      </c>
    </row>
    <row r="354" spans="1:28" ht="35.25" customHeight="1" x14ac:dyDescent="0.2">
      <c r="A354" s="152" t="s">
        <v>1065</v>
      </c>
      <c r="B354" s="146" t="s">
        <v>386</v>
      </c>
      <c r="C354" s="89" t="s">
        <v>1115</v>
      </c>
      <c r="D354" s="141" t="s">
        <v>379</v>
      </c>
      <c r="E354" s="89" t="s">
        <v>509</v>
      </c>
      <c r="F354" s="154">
        <v>41892</v>
      </c>
      <c r="G354" s="89"/>
      <c r="H354" s="181">
        <v>1623</v>
      </c>
      <c r="I354" s="91">
        <v>74333.399999999994</v>
      </c>
      <c r="J354" s="89"/>
      <c r="K354" s="89"/>
      <c r="L354" s="89"/>
      <c r="M354" s="144" t="s">
        <v>1321</v>
      </c>
      <c r="N354" s="90"/>
      <c r="O354" s="90" t="s">
        <v>423</v>
      </c>
      <c r="P354" s="143" t="s">
        <v>1136</v>
      </c>
      <c r="Q354" s="143" t="s">
        <v>383</v>
      </c>
      <c r="R354" s="89" t="s">
        <v>1145</v>
      </c>
    </row>
    <row r="355" spans="1:28" ht="37.5" customHeight="1" x14ac:dyDescent="0.2">
      <c r="A355" s="152" t="s">
        <v>1066</v>
      </c>
      <c r="B355" s="146" t="s">
        <v>386</v>
      </c>
      <c r="C355" s="89" t="s">
        <v>1116</v>
      </c>
      <c r="D355" s="141" t="s">
        <v>379</v>
      </c>
      <c r="E355" s="89" t="s">
        <v>509</v>
      </c>
      <c r="F355" s="154">
        <v>41892</v>
      </c>
      <c r="G355" s="89"/>
      <c r="H355" s="181">
        <v>1623</v>
      </c>
      <c r="I355" s="91">
        <v>74333.399999999994</v>
      </c>
      <c r="J355" s="89"/>
      <c r="K355" s="89"/>
      <c r="L355" s="89"/>
      <c r="M355" s="144" t="s">
        <v>1320</v>
      </c>
      <c r="N355" s="90"/>
      <c r="O355" s="90" t="s">
        <v>423</v>
      </c>
      <c r="P355" s="143" t="s">
        <v>1137</v>
      </c>
      <c r="Q355" s="143" t="s">
        <v>383</v>
      </c>
      <c r="R355" s="89" t="s">
        <v>1146</v>
      </c>
    </row>
    <row r="356" spans="1:28" ht="40.5" customHeight="1" x14ac:dyDescent="0.2">
      <c r="A356" s="152" t="s">
        <v>1067</v>
      </c>
      <c r="B356" s="146" t="s">
        <v>386</v>
      </c>
      <c r="C356" s="89" t="s">
        <v>1117</v>
      </c>
      <c r="D356" s="141" t="s">
        <v>379</v>
      </c>
      <c r="E356" s="89" t="s">
        <v>509</v>
      </c>
      <c r="F356" s="154">
        <v>41892</v>
      </c>
      <c r="G356" s="89"/>
      <c r="H356" s="181">
        <v>1623</v>
      </c>
      <c r="I356" s="91">
        <v>74333.399999999994</v>
      </c>
      <c r="J356" s="89"/>
      <c r="K356" s="89"/>
      <c r="L356" s="89"/>
      <c r="M356" s="144" t="s">
        <v>1318</v>
      </c>
      <c r="N356" s="90"/>
      <c r="O356" s="90" t="s">
        <v>423</v>
      </c>
      <c r="P356" s="143" t="s">
        <v>1138</v>
      </c>
      <c r="Q356" s="143" t="s">
        <v>383</v>
      </c>
      <c r="R356" s="89" t="s">
        <v>1147</v>
      </c>
    </row>
    <row r="357" spans="1:28" ht="42" customHeight="1" x14ac:dyDescent="0.2">
      <c r="A357" s="152" t="s">
        <v>1068</v>
      </c>
      <c r="B357" s="146" t="s">
        <v>386</v>
      </c>
      <c r="C357" s="89" t="s">
        <v>1118</v>
      </c>
      <c r="D357" s="141" t="s">
        <v>379</v>
      </c>
      <c r="E357" s="89" t="s">
        <v>509</v>
      </c>
      <c r="F357" s="154">
        <v>41892</v>
      </c>
      <c r="G357" s="89"/>
      <c r="H357" s="181">
        <v>1623</v>
      </c>
      <c r="I357" s="91">
        <v>74333.399999999994</v>
      </c>
      <c r="J357" s="89"/>
      <c r="K357" s="89"/>
      <c r="L357" s="89"/>
      <c r="M357" s="144" t="s">
        <v>1316</v>
      </c>
      <c r="N357" s="90"/>
      <c r="O357" s="90" t="s">
        <v>423</v>
      </c>
      <c r="P357" s="143" t="s">
        <v>1129</v>
      </c>
      <c r="Q357" s="143" t="s">
        <v>383</v>
      </c>
      <c r="R357" s="89" t="s">
        <v>1148</v>
      </c>
    </row>
    <row r="358" spans="1:28" ht="34.5" customHeight="1" x14ac:dyDescent="0.2">
      <c r="A358" s="152" t="s">
        <v>1069</v>
      </c>
      <c r="B358" s="146" t="s">
        <v>386</v>
      </c>
      <c r="C358" s="89" t="s">
        <v>1119</v>
      </c>
      <c r="D358" s="141" t="s">
        <v>379</v>
      </c>
      <c r="E358" s="89" t="s">
        <v>509</v>
      </c>
      <c r="F358" s="154">
        <v>41892</v>
      </c>
      <c r="G358" s="89"/>
      <c r="H358" s="181">
        <v>1623</v>
      </c>
      <c r="I358" s="91">
        <v>74333.399999999994</v>
      </c>
      <c r="J358" s="89"/>
      <c r="K358" s="89"/>
      <c r="L358" s="89"/>
      <c r="M358" s="144" t="s">
        <v>1323</v>
      </c>
      <c r="N358" s="90"/>
      <c r="O358" s="90" t="s">
        <v>423</v>
      </c>
      <c r="P358" s="143" t="s">
        <v>1128</v>
      </c>
      <c r="Q358" s="143" t="s">
        <v>383</v>
      </c>
      <c r="R358" s="89" t="s">
        <v>1123</v>
      </c>
    </row>
    <row r="359" spans="1:28" ht="42" customHeight="1" x14ac:dyDescent="0.2">
      <c r="A359" s="152" t="s">
        <v>1346</v>
      </c>
      <c r="B359" s="156" t="s">
        <v>386</v>
      </c>
      <c r="C359" s="182" t="s">
        <v>1120</v>
      </c>
      <c r="D359" s="163" t="s">
        <v>379</v>
      </c>
      <c r="E359" s="182" t="s">
        <v>509</v>
      </c>
      <c r="F359" s="172">
        <v>41892</v>
      </c>
      <c r="G359" s="182"/>
      <c r="H359" s="200">
        <v>1623</v>
      </c>
      <c r="I359" s="183">
        <v>74333.399999999994</v>
      </c>
      <c r="J359" s="182"/>
      <c r="K359" s="182"/>
      <c r="L359" s="182"/>
      <c r="M359" s="159" t="s">
        <v>1347</v>
      </c>
      <c r="N359" s="184"/>
      <c r="O359" s="90" t="s">
        <v>423</v>
      </c>
      <c r="P359" s="158" t="s">
        <v>1127</v>
      </c>
      <c r="Q359" s="158" t="s">
        <v>383</v>
      </c>
      <c r="R359" s="182" t="s">
        <v>1124</v>
      </c>
    </row>
    <row r="360" spans="1:28" s="202" customFormat="1" ht="42" customHeight="1" x14ac:dyDescent="0.2">
      <c r="A360" s="152" t="s">
        <v>1349</v>
      </c>
      <c r="B360" s="156" t="s">
        <v>386</v>
      </c>
      <c r="C360" s="182" t="s">
        <v>1350</v>
      </c>
      <c r="D360" s="163" t="s">
        <v>379</v>
      </c>
      <c r="E360" s="182" t="s">
        <v>509</v>
      </c>
      <c r="F360" s="172">
        <v>42717</v>
      </c>
      <c r="G360" s="182"/>
      <c r="H360" s="200">
        <v>3681</v>
      </c>
      <c r="I360" s="183"/>
      <c r="J360" s="182"/>
      <c r="K360" s="182"/>
      <c r="L360" s="182"/>
      <c r="M360" s="159" t="s">
        <v>1348</v>
      </c>
      <c r="N360" s="184"/>
      <c r="O360" s="90" t="s">
        <v>423</v>
      </c>
      <c r="P360" s="158" t="s">
        <v>1352</v>
      </c>
      <c r="Q360" s="158"/>
      <c r="R360" s="182"/>
    </row>
    <row r="361" spans="1:28" s="203" customFormat="1" ht="42" customHeight="1" x14ac:dyDescent="0.2">
      <c r="A361" s="152" t="s">
        <v>1367</v>
      </c>
      <c r="B361" s="156" t="s">
        <v>386</v>
      </c>
      <c r="C361" s="182" t="s">
        <v>1360</v>
      </c>
      <c r="D361" s="163" t="s">
        <v>379</v>
      </c>
      <c r="E361" s="182" t="s">
        <v>509</v>
      </c>
      <c r="F361" s="172">
        <v>42720</v>
      </c>
      <c r="G361" s="182"/>
      <c r="H361" s="200">
        <v>3000</v>
      </c>
      <c r="I361" s="183"/>
      <c r="J361" s="182"/>
      <c r="K361" s="182"/>
      <c r="L361" s="182"/>
      <c r="M361" s="159" t="s">
        <v>1453</v>
      </c>
      <c r="N361" s="184"/>
      <c r="O361" s="90" t="s">
        <v>423</v>
      </c>
      <c r="P361" s="158" t="s">
        <v>1361</v>
      </c>
      <c r="Q361" s="158" t="s">
        <v>1358</v>
      </c>
      <c r="R361" s="182" t="s">
        <v>1362</v>
      </c>
    </row>
    <row r="362" spans="1:28" s="212" customFormat="1" ht="42" customHeight="1" x14ac:dyDescent="0.2">
      <c r="A362" s="152" t="s">
        <v>1368</v>
      </c>
      <c r="B362" s="204" t="s">
        <v>386</v>
      </c>
      <c r="C362" s="205" t="s">
        <v>1355</v>
      </c>
      <c r="D362" s="206" t="s">
        <v>379</v>
      </c>
      <c r="E362" s="205" t="s">
        <v>381</v>
      </c>
      <c r="F362" s="205">
        <v>42720</v>
      </c>
      <c r="G362" s="205"/>
      <c r="H362" s="207">
        <v>2381</v>
      </c>
      <c r="I362" s="208"/>
      <c r="J362" s="205"/>
      <c r="K362" s="205"/>
      <c r="L362" s="205"/>
      <c r="M362" s="209"/>
      <c r="N362" s="210"/>
      <c r="O362" s="211" t="s">
        <v>1356</v>
      </c>
      <c r="P362" s="210" t="s">
        <v>1357</v>
      </c>
      <c r="Q362" s="210" t="s">
        <v>1358</v>
      </c>
      <c r="R362" s="205" t="s">
        <v>1359</v>
      </c>
    </row>
    <row r="363" spans="1:28" s="202" customFormat="1" ht="42" customHeight="1" x14ac:dyDescent="0.2">
      <c r="A363" s="152" t="s">
        <v>1401</v>
      </c>
      <c r="B363" s="156" t="s">
        <v>386</v>
      </c>
      <c r="C363" s="182" t="s">
        <v>1351</v>
      </c>
      <c r="D363" s="163" t="s">
        <v>379</v>
      </c>
      <c r="E363" s="182" t="s">
        <v>509</v>
      </c>
      <c r="F363" s="172">
        <v>42717</v>
      </c>
      <c r="G363" s="182"/>
      <c r="H363" s="200">
        <v>1499</v>
      </c>
      <c r="I363" s="183"/>
      <c r="J363" s="182"/>
      <c r="K363" s="182"/>
      <c r="L363" s="182"/>
      <c r="M363" s="159" t="s">
        <v>1363</v>
      </c>
      <c r="N363" s="184"/>
      <c r="O363" s="90" t="s">
        <v>423</v>
      </c>
      <c r="P363" s="158" t="s">
        <v>1454</v>
      </c>
      <c r="Q363" s="158"/>
      <c r="R363" s="182"/>
    </row>
    <row r="364" spans="1:28" s="214" customFormat="1" ht="51.75" customHeight="1" x14ac:dyDescent="0.2">
      <c r="A364" s="152" t="s">
        <v>1379</v>
      </c>
      <c r="B364" s="156" t="s">
        <v>1369</v>
      </c>
      <c r="C364" s="182" t="s">
        <v>1370</v>
      </c>
      <c r="D364" s="163" t="s">
        <v>379</v>
      </c>
      <c r="E364" s="182" t="s">
        <v>1371</v>
      </c>
      <c r="F364" s="172"/>
      <c r="G364" s="182"/>
      <c r="H364" s="200">
        <v>700</v>
      </c>
      <c r="I364" s="183">
        <v>35</v>
      </c>
      <c r="J364" s="182"/>
      <c r="K364" s="182"/>
      <c r="L364" s="182"/>
      <c r="M364" s="159"/>
      <c r="N364" s="184"/>
      <c r="O364" s="90" t="s">
        <v>1394</v>
      </c>
      <c r="P364" s="158" t="s">
        <v>1372</v>
      </c>
      <c r="Q364" s="158"/>
      <c r="R364" s="182"/>
    </row>
    <row r="365" spans="1:28" s="2" customFormat="1" ht="37.5" customHeight="1" x14ac:dyDescent="0.2">
      <c r="A365" s="152" t="s">
        <v>1392</v>
      </c>
      <c r="B365" s="146" t="s">
        <v>386</v>
      </c>
      <c r="C365" s="89" t="s">
        <v>1393</v>
      </c>
      <c r="D365" s="141" t="s">
        <v>379</v>
      </c>
      <c r="E365" s="89" t="s">
        <v>509</v>
      </c>
      <c r="F365" s="154">
        <v>41892</v>
      </c>
      <c r="G365" s="89"/>
      <c r="H365" s="91">
        <v>1846</v>
      </c>
      <c r="I365" s="91">
        <v>84546.8</v>
      </c>
      <c r="J365" s="89"/>
      <c r="K365" s="89"/>
      <c r="L365" s="89"/>
      <c r="M365" s="144" t="s">
        <v>1408</v>
      </c>
      <c r="N365" s="90"/>
      <c r="O365" s="90" t="s">
        <v>423</v>
      </c>
      <c r="P365" s="143" t="s">
        <v>1126</v>
      </c>
      <c r="Q365" s="143" t="s">
        <v>383</v>
      </c>
      <c r="R365" s="89" t="s">
        <v>1125</v>
      </c>
      <c r="S365" s="3"/>
      <c r="T365" s="3"/>
      <c r="U365" s="3"/>
      <c r="V365" s="3"/>
      <c r="W365" s="3"/>
      <c r="X365" s="3"/>
      <c r="Y365" s="3"/>
      <c r="Z365" s="3"/>
      <c r="AA365" s="3"/>
      <c r="AB365" s="224"/>
    </row>
    <row r="366" spans="1:28" s="2" customFormat="1" ht="37.5" customHeight="1" x14ac:dyDescent="0.2">
      <c r="A366" s="152" t="s">
        <v>1402</v>
      </c>
      <c r="B366" s="146" t="s">
        <v>386</v>
      </c>
      <c r="C366" s="89" t="s">
        <v>1404</v>
      </c>
      <c r="D366" s="141" t="s">
        <v>379</v>
      </c>
      <c r="E366" s="89" t="s">
        <v>1405</v>
      </c>
      <c r="F366" s="154">
        <v>42769</v>
      </c>
      <c r="G366" s="89"/>
      <c r="H366" s="91">
        <v>3000</v>
      </c>
      <c r="I366" s="91">
        <v>137310</v>
      </c>
      <c r="J366" s="89"/>
      <c r="K366" s="89"/>
      <c r="L366" s="89"/>
      <c r="M366" s="144" t="s">
        <v>1437</v>
      </c>
      <c r="N366" s="90"/>
      <c r="O366" s="90" t="s">
        <v>1436</v>
      </c>
      <c r="P366" s="143" t="s">
        <v>1406</v>
      </c>
      <c r="Q366" s="143" t="s">
        <v>1171</v>
      </c>
      <c r="R366" s="89" t="s">
        <v>1407</v>
      </c>
      <c r="S366" s="3"/>
      <c r="T366" s="3"/>
      <c r="U366" s="3"/>
      <c r="V366" s="3"/>
      <c r="W366" s="3"/>
      <c r="X366" s="3"/>
      <c r="Y366" s="3"/>
      <c r="Z366" s="3"/>
      <c r="AA366" s="3"/>
      <c r="AB366" s="224"/>
    </row>
    <row r="367" spans="1:28" s="2" customFormat="1" ht="37.5" customHeight="1" x14ac:dyDescent="0.2">
      <c r="A367" s="152" t="s">
        <v>1413</v>
      </c>
      <c r="B367" s="146" t="s">
        <v>386</v>
      </c>
      <c r="C367" s="89" t="s">
        <v>1417</v>
      </c>
      <c r="D367" s="141" t="s">
        <v>379</v>
      </c>
      <c r="E367" s="89" t="s">
        <v>1418</v>
      </c>
      <c r="F367" s="154">
        <v>42776</v>
      </c>
      <c r="G367" s="89"/>
      <c r="H367" s="91">
        <v>1000</v>
      </c>
      <c r="I367" s="91">
        <v>45800</v>
      </c>
      <c r="J367" s="89"/>
      <c r="K367" s="89"/>
      <c r="L367" s="89"/>
      <c r="M367" s="144"/>
      <c r="N367" s="90"/>
      <c r="O367" s="90" t="s">
        <v>423</v>
      </c>
      <c r="P367" s="143" t="s">
        <v>1419</v>
      </c>
      <c r="Q367" s="143" t="s">
        <v>1171</v>
      </c>
      <c r="R367" s="89" t="s">
        <v>1420</v>
      </c>
      <c r="S367" s="3"/>
      <c r="T367" s="3"/>
      <c r="U367" s="3"/>
      <c r="V367" s="3"/>
      <c r="W367" s="3"/>
      <c r="X367" s="3"/>
      <c r="Y367" s="3"/>
      <c r="Z367" s="3"/>
      <c r="AA367" s="3"/>
      <c r="AB367" s="224"/>
    </row>
    <row r="368" spans="1:28" s="2" customFormat="1" ht="37.5" customHeight="1" x14ac:dyDescent="0.2">
      <c r="A368" s="152" t="s">
        <v>1414</v>
      </c>
      <c r="B368" s="146" t="s">
        <v>386</v>
      </c>
      <c r="C368" s="89" t="s">
        <v>1421</v>
      </c>
      <c r="D368" s="141" t="s">
        <v>379</v>
      </c>
      <c r="E368" s="89" t="s">
        <v>1422</v>
      </c>
      <c r="F368" s="154">
        <v>42776</v>
      </c>
      <c r="G368" s="89"/>
      <c r="H368" s="91">
        <v>1000</v>
      </c>
      <c r="I368" s="91">
        <v>45800</v>
      </c>
      <c r="J368" s="89"/>
      <c r="K368" s="89"/>
      <c r="L368" s="89"/>
      <c r="M368" s="144"/>
      <c r="N368" s="90"/>
      <c r="O368" s="90" t="s">
        <v>423</v>
      </c>
      <c r="P368" s="143" t="s">
        <v>1423</v>
      </c>
      <c r="Q368" s="143" t="s">
        <v>1171</v>
      </c>
      <c r="R368" s="89" t="s">
        <v>1424</v>
      </c>
      <c r="S368" s="3"/>
      <c r="T368" s="3"/>
      <c r="U368" s="3"/>
      <c r="V368" s="3"/>
      <c r="W368" s="3"/>
      <c r="X368" s="3"/>
      <c r="Y368" s="3"/>
      <c r="Z368" s="3"/>
      <c r="AA368" s="3"/>
      <c r="AB368" s="224"/>
    </row>
    <row r="369" spans="1:28" s="2" customFormat="1" ht="37.5" customHeight="1" x14ac:dyDescent="0.2">
      <c r="A369" s="152" t="s">
        <v>1415</v>
      </c>
      <c r="B369" s="146" t="s">
        <v>386</v>
      </c>
      <c r="C369" s="89" t="s">
        <v>1425</v>
      </c>
      <c r="D369" s="141" t="s">
        <v>379</v>
      </c>
      <c r="E369" s="89" t="s">
        <v>1422</v>
      </c>
      <c r="F369" s="154">
        <v>42776</v>
      </c>
      <c r="G369" s="89"/>
      <c r="H369" s="91">
        <v>1000</v>
      </c>
      <c r="I369" s="91">
        <v>45800</v>
      </c>
      <c r="J369" s="89"/>
      <c r="K369" s="89"/>
      <c r="L369" s="89"/>
      <c r="M369" s="144"/>
      <c r="N369" s="90"/>
      <c r="O369" s="90" t="s">
        <v>423</v>
      </c>
      <c r="P369" s="143" t="s">
        <v>1426</v>
      </c>
      <c r="Q369" s="143" t="s">
        <v>1171</v>
      </c>
      <c r="R369" s="89" t="s">
        <v>1427</v>
      </c>
      <c r="S369" s="3"/>
      <c r="T369" s="3"/>
      <c r="U369" s="3"/>
      <c r="V369" s="3"/>
      <c r="W369" s="3"/>
      <c r="X369" s="3"/>
      <c r="Y369" s="3"/>
      <c r="Z369" s="3"/>
      <c r="AA369" s="3"/>
      <c r="AB369" s="224"/>
    </row>
    <row r="370" spans="1:28" s="2" customFormat="1" ht="37.5" customHeight="1" x14ac:dyDescent="0.2">
      <c r="A370" s="152" t="s">
        <v>1416</v>
      </c>
      <c r="B370" s="146" t="s">
        <v>386</v>
      </c>
      <c r="C370" s="89" t="s">
        <v>1428</v>
      </c>
      <c r="D370" s="141" t="s">
        <v>379</v>
      </c>
      <c r="E370" s="89" t="s">
        <v>1422</v>
      </c>
      <c r="F370" s="154">
        <v>42776</v>
      </c>
      <c r="G370" s="89"/>
      <c r="H370" s="91">
        <v>1000</v>
      </c>
      <c r="I370" s="91">
        <v>45800</v>
      </c>
      <c r="J370" s="89"/>
      <c r="K370" s="89"/>
      <c r="L370" s="89"/>
      <c r="M370" s="144"/>
      <c r="N370" s="90"/>
      <c r="O370" s="90" t="s">
        <v>423</v>
      </c>
      <c r="P370" s="143" t="s">
        <v>1429</v>
      </c>
      <c r="Q370" s="143" t="s">
        <v>1171</v>
      </c>
      <c r="R370" s="89" t="s">
        <v>1430</v>
      </c>
      <c r="S370" s="3"/>
      <c r="T370" s="3"/>
      <c r="U370" s="3"/>
      <c r="V370" s="3"/>
      <c r="W370" s="3"/>
      <c r="X370" s="3"/>
      <c r="Y370" s="3"/>
      <c r="Z370" s="3"/>
      <c r="AA370" s="3"/>
      <c r="AB370" s="224"/>
    </row>
    <row r="371" spans="1:28" s="2" customFormat="1" ht="36.75" customHeight="1" x14ac:dyDescent="0.2">
      <c r="A371" s="152" t="s">
        <v>1403</v>
      </c>
      <c r="B371" s="146" t="s">
        <v>386</v>
      </c>
      <c r="C371" s="89" t="s">
        <v>1395</v>
      </c>
      <c r="D371" s="141" t="s">
        <v>379</v>
      </c>
      <c r="E371" s="89" t="s">
        <v>1396</v>
      </c>
      <c r="F371" s="154">
        <v>42747</v>
      </c>
      <c r="G371" s="89"/>
      <c r="H371" s="89">
        <v>20000</v>
      </c>
      <c r="I371" s="89">
        <v>5296200</v>
      </c>
      <c r="J371" s="89"/>
      <c r="K371" s="89"/>
      <c r="L371" s="89"/>
      <c r="M371" s="144"/>
      <c r="N371" s="90"/>
      <c r="O371" s="90" t="s">
        <v>1394</v>
      </c>
      <c r="P371" s="143" t="s">
        <v>1397</v>
      </c>
      <c r="Q371" s="143" t="s">
        <v>1171</v>
      </c>
      <c r="R371" s="89" t="s">
        <v>1433</v>
      </c>
      <c r="S371" s="3"/>
      <c r="T371" s="3"/>
      <c r="U371" s="3"/>
      <c r="V371" s="3"/>
      <c r="W371" s="3"/>
      <c r="X371" s="3"/>
      <c r="Y371" s="3"/>
      <c r="Z371" s="3"/>
      <c r="AA371" s="3"/>
      <c r="AB371" s="224"/>
    </row>
    <row r="372" spans="1:28" s="2" customFormat="1" ht="36.75" customHeight="1" x14ac:dyDescent="0.2">
      <c r="A372" s="152" t="s">
        <v>1413</v>
      </c>
      <c r="B372" s="146" t="s">
        <v>1505</v>
      </c>
      <c r="C372" s="89" t="s">
        <v>1504</v>
      </c>
      <c r="D372" s="141" t="s">
        <v>379</v>
      </c>
      <c r="E372" s="89"/>
      <c r="F372" s="154">
        <v>43160</v>
      </c>
      <c r="G372" s="89"/>
      <c r="H372" s="89">
        <v>22941</v>
      </c>
      <c r="I372" s="89">
        <v>2074784.04</v>
      </c>
      <c r="J372" s="89"/>
      <c r="K372" s="89"/>
      <c r="L372" s="89"/>
      <c r="M372" s="144"/>
      <c r="N372" s="90"/>
      <c r="O372" s="90" t="s">
        <v>1394</v>
      </c>
      <c r="P372" s="143" t="s">
        <v>1506</v>
      </c>
      <c r="Q372" s="143" t="s">
        <v>1507</v>
      </c>
      <c r="R372" s="89"/>
      <c r="S372" s="3"/>
      <c r="T372" s="3"/>
      <c r="U372" s="3"/>
      <c r="V372" s="3"/>
      <c r="W372" s="3"/>
      <c r="X372" s="3"/>
      <c r="Y372" s="3"/>
      <c r="Z372" s="3"/>
      <c r="AA372" s="3"/>
      <c r="AB372" s="224"/>
    </row>
    <row r="373" spans="1:28" s="2" customFormat="1" ht="36.75" customHeight="1" x14ac:dyDescent="0.2">
      <c r="A373" s="146"/>
      <c r="B373" s="146" t="s">
        <v>1399</v>
      </c>
      <c r="C373" s="89"/>
      <c r="D373" s="141"/>
      <c r="E373" s="89"/>
      <c r="F373" s="154"/>
      <c r="G373" s="89"/>
      <c r="H373" s="89"/>
      <c r="I373" s="89">
        <f>I184+I193+I372+I213+I227+I238+I254+I268+I284+I300+I314+I333+I346+I371+I365+I364+I359+I358+I357+I356+I355+I353+I354+I351+I352+I350+I349+I348</f>
        <v>24529194.82999998</v>
      </c>
      <c r="J373" s="89"/>
      <c r="K373" s="89"/>
      <c r="L373" s="89"/>
      <c r="M373" s="144"/>
      <c r="N373" s="90"/>
      <c r="O373" s="90"/>
      <c r="P373" s="143"/>
      <c r="Q373" s="143"/>
      <c r="R373" s="89"/>
      <c r="S373" s="3"/>
      <c r="T373" s="3"/>
      <c r="U373" s="3"/>
      <c r="V373" s="3"/>
      <c r="W373" s="3"/>
      <c r="X373" s="3"/>
      <c r="Y373" s="3"/>
      <c r="Z373" s="3"/>
      <c r="AA373" s="3"/>
      <c r="AB373" s="224"/>
    </row>
    <row r="374" spans="1:28" s="3" customFormat="1" ht="44.25" customHeight="1" x14ac:dyDescent="0.2">
      <c r="A374" s="213"/>
      <c r="B374" s="173"/>
      <c r="C374" s="97"/>
      <c r="D374" s="147"/>
      <c r="E374" s="97"/>
      <c r="F374" s="166"/>
      <c r="G374" s="97"/>
      <c r="H374" s="97"/>
      <c r="I374" s="97"/>
      <c r="J374" s="97"/>
      <c r="K374" s="97"/>
      <c r="L374" s="97"/>
      <c r="M374" s="103"/>
      <c r="N374" s="104"/>
      <c r="O374" s="104"/>
      <c r="P374" s="102"/>
      <c r="Q374" s="102"/>
      <c r="R374" s="97"/>
    </row>
    <row r="375" spans="1:28" s="3" customFormat="1" ht="36.75" customHeight="1" x14ac:dyDescent="0.2">
      <c r="A375" s="213"/>
      <c r="B375" s="173"/>
      <c r="C375" s="97"/>
      <c r="D375" s="147"/>
      <c r="E375" s="97"/>
      <c r="F375" s="166"/>
      <c r="G375" s="97"/>
      <c r="H375" s="97"/>
      <c r="I375" s="97"/>
      <c r="J375" s="97"/>
      <c r="K375" s="97"/>
      <c r="L375" s="97"/>
      <c r="M375" s="103"/>
      <c r="N375" s="104"/>
      <c r="O375" s="104"/>
      <c r="P375" s="102"/>
      <c r="Q375" s="102"/>
      <c r="R375" s="97"/>
    </row>
    <row r="376" spans="1:28" s="3" customFormat="1" ht="40.5" customHeight="1" x14ac:dyDescent="0.2">
      <c r="A376" s="213"/>
      <c r="B376" s="173"/>
      <c r="C376" s="97"/>
      <c r="D376" s="147"/>
      <c r="E376" s="97"/>
      <c r="F376" s="166"/>
      <c r="G376" s="97"/>
      <c r="H376" s="97"/>
      <c r="I376" s="97"/>
      <c r="J376" s="97"/>
      <c r="K376" s="97"/>
      <c r="L376" s="97"/>
      <c r="M376" s="103"/>
      <c r="N376" s="104"/>
      <c r="O376" s="104"/>
      <c r="P376" s="102"/>
      <c r="Q376" s="102"/>
      <c r="R376" s="97"/>
    </row>
    <row r="377" spans="1:28" s="3" customFormat="1" ht="36.75" customHeight="1" x14ac:dyDescent="0.2">
      <c r="A377" s="213"/>
      <c r="B377" s="173"/>
      <c r="C377" s="97"/>
      <c r="D377" s="147"/>
      <c r="E377" s="97"/>
      <c r="F377" s="166"/>
      <c r="G377" s="97"/>
      <c r="H377" s="97"/>
      <c r="I377" s="97"/>
      <c r="J377" s="97"/>
      <c r="K377" s="97"/>
      <c r="L377" s="97"/>
      <c r="M377" s="103"/>
      <c r="N377" s="104"/>
      <c r="O377" s="104"/>
      <c r="P377" s="102"/>
      <c r="Q377" s="102"/>
      <c r="R377" s="97"/>
    </row>
    <row r="378" spans="1:28" s="3" customFormat="1" x14ac:dyDescent="0.2">
      <c r="A378" s="213"/>
      <c r="B378" s="173"/>
      <c r="C378" s="97"/>
      <c r="D378" s="147"/>
      <c r="E378" s="97"/>
      <c r="F378" s="166"/>
      <c r="G378" s="97"/>
      <c r="H378" s="97"/>
      <c r="I378" s="97"/>
      <c r="J378" s="97"/>
      <c r="K378" s="97"/>
      <c r="L378" s="97"/>
      <c r="M378" s="103"/>
      <c r="N378" s="104"/>
      <c r="O378" s="104"/>
      <c r="P378" s="102"/>
      <c r="Q378" s="102"/>
      <c r="R378" s="97"/>
    </row>
    <row r="379" spans="1:28" s="3" customFormat="1" x14ac:dyDescent="0.2">
      <c r="A379" s="213"/>
      <c r="B379" s="173"/>
      <c r="C379" s="97"/>
      <c r="D379" s="147"/>
      <c r="E379" s="97"/>
      <c r="F379" s="166"/>
      <c r="G379" s="97"/>
      <c r="H379" s="97"/>
      <c r="I379" s="97"/>
      <c r="J379" s="97"/>
      <c r="K379" s="97"/>
      <c r="L379" s="97"/>
      <c r="M379" s="103"/>
      <c r="N379" s="104"/>
      <c r="O379" s="104"/>
      <c r="P379" s="102"/>
      <c r="Q379" s="102"/>
      <c r="R379" s="97"/>
    </row>
    <row r="380" spans="1:28" s="3" customFormat="1" x14ac:dyDescent="0.2">
      <c r="A380" s="213"/>
      <c r="B380" s="173"/>
      <c r="C380" s="97"/>
      <c r="D380" s="147"/>
      <c r="E380" s="97"/>
      <c r="F380" s="166"/>
      <c r="G380" s="97"/>
      <c r="H380" s="97"/>
      <c r="I380" s="97"/>
      <c r="J380" s="97"/>
      <c r="K380" s="97"/>
      <c r="L380" s="97"/>
      <c r="M380" s="103"/>
      <c r="N380" s="104"/>
      <c r="O380" s="104"/>
      <c r="P380" s="102"/>
      <c r="Q380" s="102"/>
      <c r="R380" s="97"/>
    </row>
    <row r="381" spans="1:28" s="3" customFormat="1" x14ac:dyDescent="0.2">
      <c r="A381" s="213"/>
      <c r="B381" s="173"/>
      <c r="C381" s="97"/>
      <c r="D381" s="147"/>
      <c r="E381" s="97"/>
      <c r="F381" s="166"/>
      <c r="G381" s="97"/>
      <c r="H381" s="97"/>
      <c r="I381" s="97"/>
      <c r="J381" s="97"/>
      <c r="K381" s="97"/>
      <c r="L381" s="97"/>
      <c r="M381" s="103"/>
      <c r="N381" s="104"/>
      <c r="O381" s="104"/>
      <c r="P381" s="102"/>
      <c r="Q381" s="102"/>
      <c r="R381" s="97"/>
    </row>
    <row r="382" spans="1:28" s="3" customFormat="1" x14ac:dyDescent="0.2">
      <c r="A382" s="213"/>
      <c r="B382" s="173"/>
      <c r="C382" s="97"/>
      <c r="D382" s="147"/>
      <c r="E382" s="97"/>
      <c r="F382" s="166"/>
      <c r="G382" s="97"/>
      <c r="H382" s="97"/>
      <c r="I382" s="97"/>
      <c r="J382" s="97"/>
      <c r="K382" s="97"/>
      <c r="L382" s="97"/>
      <c r="M382" s="103"/>
      <c r="N382" s="104"/>
      <c r="O382" s="104"/>
      <c r="P382" s="102"/>
      <c r="Q382" s="102"/>
      <c r="R382" s="97"/>
    </row>
    <row r="383" spans="1:28" s="3" customFormat="1" x14ac:dyDescent="0.2">
      <c r="A383" s="213"/>
      <c r="B383" s="173"/>
      <c r="C383" s="97"/>
      <c r="D383" s="147"/>
      <c r="E383" s="97"/>
      <c r="F383" s="166"/>
      <c r="G383" s="97"/>
      <c r="H383" s="97"/>
      <c r="I383" s="97"/>
      <c r="J383" s="97"/>
      <c r="K383" s="97"/>
      <c r="L383" s="97"/>
      <c r="M383" s="103"/>
      <c r="N383" s="104"/>
      <c r="O383" s="104"/>
      <c r="P383" s="102"/>
      <c r="Q383" s="102"/>
      <c r="R383" s="97"/>
    </row>
    <row r="384" spans="1:28" s="3" customFormat="1" x14ac:dyDescent="0.2">
      <c r="A384" s="213"/>
      <c r="B384" s="97"/>
      <c r="C384" s="97"/>
      <c r="D384" s="147"/>
      <c r="E384" s="97"/>
      <c r="F384" s="166"/>
      <c r="G384" s="97"/>
      <c r="H384" s="97"/>
      <c r="I384" s="97"/>
      <c r="J384" s="97"/>
      <c r="K384" s="97"/>
      <c r="L384" s="97"/>
      <c r="M384" s="103"/>
      <c r="N384" s="104"/>
      <c r="O384" s="104"/>
      <c r="P384" s="102"/>
      <c r="Q384" s="102"/>
      <c r="R384" s="97"/>
    </row>
    <row r="385" spans="1:18" s="3" customFormat="1" x14ac:dyDescent="0.2">
      <c r="A385" s="213"/>
      <c r="B385" s="97"/>
      <c r="C385" s="97"/>
      <c r="D385" s="147"/>
      <c r="E385" s="97"/>
      <c r="F385" s="166"/>
      <c r="G385" s="97"/>
      <c r="H385" s="97"/>
      <c r="I385" s="97"/>
      <c r="J385" s="97"/>
      <c r="K385" s="97"/>
      <c r="L385" s="97"/>
      <c r="M385" s="103"/>
      <c r="N385" s="104"/>
      <c r="O385" s="104"/>
      <c r="P385" s="102"/>
      <c r="Q385" s="102"/>
      <c r="R385" s="97"/>
    </row>
    <row r="386" spans="1:18" s="3" customFormat="1" x14ac:dyDescent="0.2">
      <c r="A386" s="213"/>
      <c r="B386" s="97"/>
      <c r="C386" s="97"/>
      <c r="D386" s="147"/>
      <c r="E386" s="97"/>
      <c r="F386" s="166"/>
      <c r="G386" s="97"/>
      <c r="H386" s="97"/>
      <c r="I386" s="97"/>
      <c r="J386" s="97"/>
      <c r="K386" s="97"/>
      <c r="L386" s="97"/>
      <c r="M386" s="103"/>
      <c r="N386" s="104"/>
      <c r="O386" s="104"/>
      <c r="P386" s="102"/>
      <c r="Q386" s="102"/>
      <c r="R386" s="97"/>
    </row>
    <row r="387" spans="1:18" s="3" customFormat="1" x14ac:dyDescent="0.2">
      <c r="A387" s="213"/>
      <c r="B387" s="97"/>
      <c r="C387" s="97"/>
      <c r="D387" s="98"/>
      <c r="E387" s="97"/>
      <c r="F387" s="97"/>
      <c r="G387" s="97"/>
      <c r="H387" s="97"/>
      <c r="I387" s="97"/>
      <c r="J387" s="97"/>
      <c r="K387" s="97"/>
      <c r="L387" s="97"/>
      <c r="M387" s="104"/>
      <c r="N387" s="104"/>
      <c r="O387" s="104"/>
      <c r="P387" s="102"/>
      <c r="Q387" s="102"/>
      <c r="R387" s="97"/>
    </row>
    <row r="388" spans="1:18" s="3" customFormat="1" x14ac:dyDescent="0.2">
      <c r="A388" s="96"/>
      <c r="B388" s="97"/>
      <c r="C388" s="97"/>
      <c r="D388" s="98"/>
      <c r="E388" s="97"/>
      <c r="F388" s="97"/>
      <c r="G388" s="97"/>
      <c r="H388" s="97"/>
      <c r="I388" s="97"/>
      <c r="J388" s="97"/>
      <c r="K388" s="97"/>
      <c r="L388" s="97"/>
      <c r="M388" s="104"/>
      <c r="N388" s="104"/>
      <c r="O388" s="97"/>
      <c r="P388" s="97"/>
      <c r="Q388" s="97"/>
      <c r="R388" s="97"/>
    </row>
    <row r="389" spans="1:18" s="3" customFormat="1" x14ac:dyDescent="0.2">
      <c r="A389" s="96"/>
      <c r="B389" s="97"/>
      <c r="C389" s="97"/>
      <c r="D389" s="98"/>
      <c r="E389" s="97"/>
      <c r="F389" s="97"/>
      <c r="G389" s="97"/>
      <c r="H389" s="97"/>
      <c r="I389" s="97"/>
      <c r="J389" s="97"/>
      <c r="K389" s="97"/>
      <c r="L389" s="97"/>
      <c r="M389" s="104"/>
      <c r="N389" s="104"/>
      <c r="O389" s="97"/>
      <c r="P389" s="97"/>
      <c r="Q389" s="97"/>
      <c r="R389" s="97"/>
    </row>
    <row r="390" spans="1:18" s="3" customFormat="1" x14ac:dyDescent="0.2">
      <c r="A390" s="96"/>
      <c r="B390" s="97"/>
      <c r="C390" s="97"/>
      <c r="D390" s="98"/>
      <c r="E390" s="97"/>
      <c r="F390" s="97"/>
      <c r="G390" s="97"/>
      <c r="H390" s="97"/>
      <c r="I390" s="97"/>
      <c r="J390" s="97"/>
      <c r="K390" s="97"/>
      <c r="L390" s="97"/>
      <c r="M390" s="104"/>
      <c r="N390" s="104"/>
      <c r="O390" s="97"/>
      <c r="P390" s="97"/>
      <c r="Q390" s="97"/>
      <c r="R390" s="97"/>
    </row>
    <row r="391" spans="1:18" s="3" customFormat="1" x14ac:dyDescent="0.2">
      <c r="A391" s="96"/>
      <c r="B391" s="97"/>
      <c r="C391" s="97"/>
      <c r="D391" s="98"/>
      <c r="E391" s="97"/>
      <c r="F391" s="97"/>
      <c r="G391" s="97"/>
      <c r="H391" s="97"/>
      <c r="I391" s="97"/>
      <c r="J391" s="97"/>
      <c r="K391" s="97"/>
      <c r="L391" s="97"/>
      <c r="M391" s="104"/>
      <c r="N391" s="104"/>
      <c r="O391" s="97"/>
      <c r="P391" s="97"/>
      <c r="Q391" s="97"/>
      <c r="R391" s="97"/>
    </row>
    <row r="392" spans="1:18" s="3" customFormat="1" x14ac:dyDescent="0.2">
      <c r="A392" s="96"/>
      <c r="B392" s="97"/>
      <c r="C392" s="97"/>
      <c r="D392" s="98"/>
      <c r="E392" s="97"/>
      <c r="F392" s="97"/>
      <c r="G392" s="97"/>
      <c r="H392" s="97"/>
      <c r="I392" s="97"/>
      <c r="J392" s="97"/>
      <c r="K392" s="97"/>
      <c r="L392" s="97"/>
      <c r="M392" s="104"/>
      <c r="N392" s="104"/>
      <c r="O392" s="97"/>
      <c r="P392" s="97"/>
      <c r="Q392" s="97"/>
      <c r="R392" s="97"/>
    </row>
    <row r="393" spans="1:18" s="3" customFormat="1" x14ac:dyDescent="0.2">
      <c r="A393" s="96"/>
      <c r="B393" s="97"/>
      <c r="C393" s="97"/>
      <c r="D393" s="98"/>
      <c r="E393" s="97"/>
      <c r="F393" s="97"/>
      <c r="G393" s="97"/>
      <c r="H393" s="97"/>
      <c r="I393" s="97"/>
      <c r="J393" s="97"/>
      <c r="K393" s="97"/>
      <c r="L393" s="97"/>
      <c r="M393" s="104"/>
      <c r="N393" s="104"/>
      <c r="O393" s="97"/>
      <c r="P393" s="97"/>
      <c r="Q393" s="97"/>
      <c r="R393" s="97"/>
    </row>
    <row r="394" spans="1:18" s="3" customFormat="1" x14ac:dyDescent="0.2">
      <c r="A394" s="96"/>
      <c r="B394" s="97"/>
      <c r="C394" s="97"/>
      <c r="D394" s="98"/>
      <c r="E394" s="97"/>
      <c r="F394" s="97"/>
      <c r="G394" s="97"/>
      <c r="H394" s="97"/>
      <c r="I394" s="97"/>
      <c r="J394" s="97"/>
      <c r="K394" s="97"/>
      <c r="L394" s="97"/>
      <c r="M394" s="104"/>
      <c r="N394" s="104"/>
      <c r="O394" s="97"/>
      <c r="P394" s="97"/>
      <c r="Q394" s="97"/>
      <c r="R394" s="97"/>
    </row>
    <row r="395" spans="1:18" s="3" customFormat="1" x14ac:dyDescent="0.2">
      <c r="A395" s="96"/>
      <c r="B395" s="97"/>
      <c r="C395" s="97"/>
      <c r="D395" s="98"/>
      <c r="E395" s="97"/>
      <c r="F395" s="97"/>
      <c r="G395" s="97"/>
      <c r="H395" s="97"/>
      <c r="I395" s="97"/>
      <c r="J395" s="97"/>
      <c r="K395" s="97"/>
      <c r="L395" s="97"/>
      <c r="M395" s="104"/>
      <c r="N395" s="104"/>
      <c r="O395" s="97"/>
      <c r="P395" s="97"/>
      <c r="Q395" s="97"/>
      <c r="R395" s="97"/>
    </row>
    <row r="396" spans="1:18" s="3" customFormat="1" x14ac:dyDescent="0.2">
      <c r="A396" s="96"/>
      <c r="B396" s="97"/>
      <c r="C396" s="97"/>
      <c r="D396" s="98"/>
      <c r="E396" s="97"/>
      <c r="F396" s="97"/>
      <c r="G396" s="97"/>
      <c r="H396" s="97"/>
      <c r="I396" s="97"/>
      <c r="J396" s="97"/>
      <c r="K396" s="97"/>
      <c r="L396" s="97"/>
      <c r="M396" s="104"/>
      <c r="N396" s="104"/>
      <c r="O396" s="97"/>
      <c r="P396" s="97"/>
      <c r="Q396" s="97"/>
      <c r="R396" s="97"/>
    </row>
    <row r="397" spans="1:18" s="3" customFormat="1" x14ac:dyDescent="0.2">
      <c r="A397" s="96"/>
      <c r="B397" s="97"/>
      <c r="C397" s="97"/>
      <c r="D397" s="98"/>
      <c r="E397" s="97"/>
      <c r="F397" s="97"/>
      <c r="G397" s="97"/>
      <c r="H397" s="97"/>
      <c r="I397" s="97"/>
      <c r="J397" s="97"/>
      <c r="K397" s="97"/>
      <c r="L397" s="97"/>
      <c r="M397" s="104"/>
      <c r="N397" s="104"/>
      <c r="O397" s="97"/>
      <c r="P397" s="97"/>
      <c r="Q397" s="97"/>
      <c r="R397" s="97"/>
    </row>
    <row r="398" spans="1:18" s="3" customFormat="1" x14ac:dyDescent="0.2">
      <c r="A398" s="96"/>
      <c r="B398" s="97"/>
      <c r="C398" s="97"/>
      <c r="D398" s="98"/>
      <c r="E398" s="97"/>
      <c r="F398" s="97"/>
      <c r="G398" s="97"/>
      <c r="H398" s="97"/>
      <c r="I398" s="97"/>
      <c r="J398" s="97"/>
      <c r="K398" s="97"/>
      <c r="L398" s="97"/>
      <c r="M398" s="104"/>
      <c r="N398" s="104"/>
      <c r="O398" s="97"/>
      <c r="P398" s="97"/>
      <c r="Q398" s="97"/>
      <c r="R398" s="97"/>
    </row>
    <row r="399" spans="1:18" s="3" customFormat="1" x14ac:dyDescent="0.2">
      <c r="A399" s="96"/>
      <c r="B399" s="97"/>
      <c r="C399" s="97"/>
      <c r="D399" s="98"/>
      <c r="E399" s="97"/>
      <c r="F399" s="97"/>
      <c r="G399" s="97"/>
      <c r="H399" s="97"/>
      <c r="I399" s="97"/>
      <c r="J399" s="97"/>
      <c r="K399" s="97"/>
      <c r="L399" s="97"/>
      <c r="M399" s="104"/>
      <c r="N399" s="104"/>
      <c r="O399" s="97"/>
      <c r="P399" s="97"/>
      <c r="Q399" s="97"/>
      <c r="R399" s="97"/>
    </row>
    <row r="400" spans="1:18" s="3" customFormat="1" x14ac:dyDescent="0.2">
      <c r="A400" s="96"/>
      <c r="B400" s="97"/>
      <c r="C400" s="97"/>
      <c r="D400" s="98"/>
      <c r="E400" s="97"/>
      <c r="F400" s="97"/>
      <c r="G400" s="97"/>
      <c r="H400" s="97"/>
      <c r="I400" s="97"/>
      <c r="J400" s="97"/>
      <c r="K400" s="97"/>
      <c r="L400" s="97"/>
      <c r="M400" s="104"/>
      <c r="N400" s="104"/>
      <c r="O400" s="97"/>
      <c r="P400" s="97"/>
      <c r="Q400" s="97"/>
      <c r="R400" s="97"/>
    </row>
    <row r="401" spans="1:18" s="3" customFormat="1" x14ac:dyDescent="0.2">
      <c r="A401" s="96"/>
      <c r="B401" s="97"/>
      <c r="C401" s="97"/>
      <c r="D401" s="98"/>
      <c r="E401" s="97"/>
      <c r="F401" s="97"/>
      <c r="G401" s="97"/>
      <c r="H401" s="97"/>
      <c r="I401" s="97"/>
      <c r="J401" s="97"/>
      <c r="K401" s="97"/>
      <c r="L401" s="97"/>
      <c r="M401" s="104"/>
      <c r="N401" s="104"/>
      <c r="O401" s="97"/>
      <c r="P401" s="97"/>
      <c r="Q401" s="97"/>
      <c r="R401" s="97"/>
    </row>
    <row r="402" spans="1:18" s="3" customFormat="1" x14ac:dyDescent="0.2">
      <c r="A402" s="96"/>
      <c r="B402" s="97"/>
      <c r="C402" s="97"/>
      <c r="D402" s="98"/>
      <c r="E402" s="97"/>
      <c r="F402" s="97"/>
      <c r="G402" s="97"/>
      <c r="H402" s="97"/>
      <c r="I402" s="97"/>
      <c r="J402" s="97"/>
      <c r="K402" s="97"/>
      <c r="L402" s="97"/>
      <c r="M402" s="104"/>
      <c r="N402" s="104"/>
      <c r="O402" s="97"/>
      <c r="P402" s="97"/>
      <c r="Q402" s="97"/>
      <c r="R402" s="97"/>
    </row>
    <row r="403" spans="1:18" s="3" customFormat="1" x14ac:dyDescent="0.2">
      <c r="A403" s="96"/>
      <c r="B403" s="97"/>
      <c r="C403" s="97"/>
      <c r="D403" s="98"/>
      <c r="E403" s="97"/>
      <c r="F403" s="97"/>
      <c r="G403" s="97"/>
      <c r="H403" s="97"/>
      <c r="I403" s="97"/>
      <c r="J403" s="97"/>
      <c r="K403" s="97"/>
      <c r="L403" s="97"/>
      <c r="M403" s="104"/>
      <c r="N403" s="104"/>
      <c r="O403" s="97"/>
      <c r="P403" s="97"/>
      <c r="Q403" s="97"/>
      <c r="R403" s="97"/>
    </row>
    <row r="404" spans="1:18" s="3" customFormat="1" x14ac:dyDescent="0.2">
      <c r="A404" s="96"/>
      <c r="B404" s="97"/>
      <c r="C404" s="97"/>
      <c r="D404" s="98"/>
      <c r="E404" s="97"/>
      <c r="F404" s="97"/>
      <c r="G404" s="97"/>
      <c r="H404" s="97"/>
      <c r="I404" s="97"/>
      <c r="J404" s="97"/>
      <c r="K404" s="97"/>
      <c r="L404" s="97"/>
      <c r="M404" s="104"/>
      <c r="N404" s="104"/>
      <c r="O404" s="97"/>
      <c r="P404" s="97"/>
      <c r="Q404" s="97"/>
      <c r="R404" s="97"/>
    </row>
    <row r="405" spans="1:18" s="3" customFormat="1" x14ac:dyDescent="0.2">
      <c r="A405" s="96"/>
      <c r="B405" s="97"/>
      <c r="C405" s="97"/>
      <c r="D405" s="98"/>
      <c r="E405" s="97"/>
      <c r="F405" s="97"/>
      <c r="G405" s="97"/>
      <c r="H405" s="97"/>
      <c r="I405" s="97"/>
      <c r="J405" s="97"/>
      <c r="K405" s="97"/>
      <c r="L405" s="97"/>
      <c r="M405" s="104"/>
      <c r="N405" s="104"/>
      <c r="O405" s="97"/>
      <c r="P405" s="97"/>
      <c r="Q405" s="97"/>
      <c r="R405" s="97"/>
    </row>
    <row r="406" spans="1:18" s="3" customFormat="1" x14ac:dyDescent="0.2">
      <c r="A406" s="96"/>
      <c r="B406" s="97"/>
      <c r="C406" s="97"/>
      <c r="D406" s="98"/>
      <c r="E406" s="97"/>
      <c r="F406" s="97"/>
      <c r="G406" s="97"/>
      <c r="H406" s="97"/>
      <c r="I406" s="97"/>
      <c r="J406" s="97"/>
      <c r="K406" s="97"/>
      <c r="L406" s="97"/>
      <c r="M406" s="104"/>
      <c r="N406" s="104"/>
      <c r="O406" s="97"/>
      <c r="P406" s="97"/>
      <c r="Q406" s="97"/>
      <c r="R406" s="97"/>
    </row>
    <row r="407" spans="1:18" s="3" customFormat="1" x14ac:dyDescent="0.2">
      <c r="A407" s="96"/>
      <c r="B407" s="97"/>
      <c r="C407" s="97"/>
      <c r="D407" s="98"/>
      <c r="E407" s="97"/>
      <c r="F407" s="97"/>
      <c r="G407" s="97"/>
      <c r="H407" s="97"/>
      <c r="I407" s="97"/>
      <c r="J407" s="97"/>
      <c r="K407" s="97"/>
      <c r="L407" s="97"/>
      <c r="M407" s="104"/>
      <c r="N407" s="104"/>
      <c r="O407" s="97"/>
      <c r="P407" s="97"/>
      <c r="Q407" s="97"/>
      <c r="R407" s="97"/>
    </row>
    <row r="408" spans="1:18" s="3" customFormat="1" x14ac:dyDescent="0.2">
      <c r="A408" s="96"/>
      <c r="B408" s="97"/>
      <c r="C408" s="97"/>
      <c r="D408" s="98"/>
      <c r="E408" s="97"/>
      <c r="F408" s="97"/>
      <c r="G408" s="97"/>
      <c r="H408" s="97"/>
      <c r="I408" s="97"/>
      <c r="J408" s="97"/>
      <c r="K408" s="97"/>
      <c r="L408" s="97"/>
      <c r="M408" s="104"/>
      <c r="N408" s="104"/>
      <c r="O408" s="97"/>
      <c r="P408" s="97"/>
      <c r="Q408" s="97"/>
      <c r="R408" s="97"/>
    </row>
    <row r="409" spans="1:18" s="3" customFormat="1" x14ac:dyDescent="0.2">
      <c r="A409" s="96"/>
      <c r="B409" s="97"/>
      <c r="C409" s="97"/>
      <c r="D409" s="98"/>
      <c r="E409" s="97"/>
      <c r="F409" s="97"/>
      <c r="G409" s="97"/>
      <c r="H409" s="97"/>
      <c r="I409" s="97"/>
      <c r="J409" s="97"/>
      <c r="K409" s="97"/>
      <c r="L409" s="97"/>
      <c r="M409" s="104"/>
      <c r="N409" s="104"/>
      <c r="O409" s="97"/>
      <c r="P409" s="97"/>
      <c r="Q409" s="97"/>
      <c r="R409" s="97"/>
    </row>
    <row r="410" spans="1:18" s="3" customFormat="1" x14ac:dyDescent="0.2">
      <c r="A410" s="96"/>
      <c r="B410" s="97"/>
      <c r="C410" s="97"/>
      <c r="D410" s="98"/>
      <c r="E410" s="97"/>
      <c r="F410" s="97"/>
      <c r="G410" s="97"/>
      <c r="H410" s="97"/>
      <c r="I410" s="97"/>
      <c r="J410" s="97"/>
      <c r="K410" s="97"/>
      <c r="L410" s="97"/>
      <c r="M410" s="104"/>
      <c r="N410" s="104"/>
      <c r="O410" s="97"/>
      <c r="P410" s="97"/>
      <c r="Q410" s="97"/>
      <c r="R410" s="97"/>
    </row>
    <row r="411" spans="1:18" s="3" customFormat="1" x14ac:dyDescent="0.2">
      <c r="A411" s="96"/>
      <c r="B411" s="97"/>
      <c r="C411" s="97"/>
      <c r="D411" s="98"/>
      <c r="E411" s="97"/>
      <c r="F411" s="97"/>
      <c r="G411" s="97"/>
      <c r="H411" s="97"/>
      <c r="I411" s="97"/>
      <c r="J411" s="97"/>
      <c r="K411" s="97"/>
      <c r="L411" s="97"/>
      <c r="M411" s="104"/>
      <c r="N411" s="104"/>
      <c r="O411" s="97"/>
      <c r="P411" s="97"/>
      <c r="Q411" s="97"/>
      <c r="R411" s="97"/>
    </row>
    <row r="412" spans="1:18" s="3" customFormat="1" x14ac:dyDescent="0.2">
      <c r="A412" s="96"/>
      <c r="B412" s="97"/>
      <c r="C412" s="97"/>
      <c r="D412" s="98"/>
      <c r="E412" s="97"/>
      <c r="F412" s="97"/>
      <c r="G412" s="97"/>
      <c r="H412" s="97"/>
      <c r="I412" s="97"/>
      <c r="J412" s="97"/>
      <c r="K412" s="97"/>
      <c r="L412" s="97"/>
      <c r="M412" s="104"/>
      <c r="N412" s="104"/>
      <c r="O412" s="97"/>
      <c r="P412" s="97"/>
      <c r="Q412" s="97"/>
      <c r="R412" s="97"/>
    </row>
    <row r="413" spans="1:18" s="3" customFormat="1" x14ac:dyDescent="0.2">
      <c r="A413" s="96"/>
      <c r="B413" s="97"/>
      <c r="C413" s="97"/>
      <c r="D413" s="98"/>
      <c r="E413" s="97"/>
      <c r="F413" s="97"/>
      <c r="G413" s="97"/>
      <c r="H413" s="97"/>
      <c r="I413" s="97"/>
      <c r="J413" s="97"/>
      <c r="K413" s="97"/>
      <c r="L413" s="97"/>
      <c r="M413" s="104"/>
      <c r="N413" s="104"/>
      <c r="O413" s="97"/>
      <c r="P413" s="97"/>
      <c r="Q413" s="97"/>
      <c r="R413" s="97"/>
    </row>
    <row r="414" spans="1:18" s="3" customFormat="1" x14ac:dyDescent="0.2">
      <c r="A414" s="96"/>
      <c r="B414" s="97"/>
      <c r="C414" s="97"/>
      <c r="D414" s="98"/>
      <c r="E414" s="97"/>
      <c r="F414" s="97"/>
      <c r="G414" s="97"/>
      <c r="H414" s="97"/>
      <c r="I414" s="97"/>
      <c r="J414" s="97"/>
      <c r="K414" s="97"/>
      <c r="L414" s="97"/>
      <c r="M414" s="104"/>
      <c r="N414" s="104"/>
      <c r="O414" s="97"/>
      <c r="P414" s="97"/>
      <c r="Q414" s="97"/>
      <c r="R414" s="97"/>
    </row>
    <row r="415" spans="1:18" s="3" customFormat="1" x14ac:dyDescent="0.2">
      <c r="A415" s="96"/>
      <c r="B415" s="97"/>
      <c r="C415" s="97"/>
      <c r="D415" s="98"/>
      <c r="E415" s="97"/>
      <c r="F415" s="97"/>
      <c r="G415" s="97"/>
      <c r="H415" s="97"/>
      <c r="I415" s="97"/>
      <c r="J415" s="97"/>
      <c r="K415" s="97"/>
      <c r="L415" s="97"/>
      <c r="M415" s="104"/>
      <c r="N415" s="104"/>
      <c r="O415" s="97"/>
      <c r="P415" s="97"/>
      <c r="Q415" s="97"/>
      <c r="R415" s="97"/>
    </row>
    <row r="416" spans="1:18" s="3" customFormat="1" x14ac:dyDescent="0.2">
      <c r="A416" s="96"/>
      <c r="B416" s="97"/>
      <c r="C416" s="97"/>
      <c r="D416" s="98"/>
      <c r="E416" s="97"/>
      <c r="F416" s="97"/>
      <c r="G416" s="97"/>
      <c r="H416" s="97"/>
      <c r="I416" s="97"/>
      <c r="J416" s="97"/>
      <c r="K416" s="97"/>
      <c r="L416" s="97"/>
      <c r="M416" s="104"/>
      <c r="N416" s="104"/>
      <c r="O416" s="97"/>
      <c r="P416" s="97"/>
      <c r="Q416" s="97"/>
      <c r="R416" s="97"/>
    </row>
    <row r="417" spans="1:18" s="3" customFormat="1" x14ac:dyDescent="0.2">
      <c r="A417" s="96"/>
      <c r="B417" s="97"/>
      <c r="C417" s="97"/>
      <c r="D417" s="98"/>
      <c r="E417" s="97"/>
      <c r="F417" s="97"/>
      <c r="G417" s="97"/>
      <c r="H417" s="97"/>
      <c r="I417" s="97"/>
      <c r="J417" s="97"/>
      <c r="K417" s="97"/>
      <c r="L417" s="97"/>
      <c r="M417" s="104"/>
      <c r="N417" s="104"/>
      <c r="O417" s="97"/>
      <c r="P417" s="97"/>
      <c r="Q417" s="97"/>
      <c r="R417" s="97"/>
    </row>
    <row r="418" spans="1:18" s="3" customFormat="1" x14ac:dyDescent="0.2">
      <c r="A418" s="96"/>
      <c r="B418" s="97"/>
      <c r="C418" s="97"/>
      <c r="D418" s="98"/>
      <c r="E418" s="97"/>
      <c r="F418" s="97"/>
      <c r="G418" s="97"/>
      <c r="H418" s="97"/>
      <c r="I418" s="97"/>
      <c r="J418" s="97"/>
      <c r="K418" s="97"/>
      <c r="L418" s="97"/>
      <c r="M418" s="104"/>
      <c r="N418" s="104"/>
      <c r="O418" s="97"/>
      <c r="P418" s="97"/>
      <c r="Q418" s="97"/>
      <c r="R418" s="97"/>
    </row>
    <row r="419" spans="1:18" s="3" customFormat="1" x14ac:dyDescent="0.2">
      <c r="A419" s="96"/>
      <c r="B419" s="97"/>
      <c r="C419" s="97"/>
      <c r="D419" s="98"/>
      <c r="E419" s="97"/>
      <c r="F419" s="97"/>
      <c r="G419" s="97"/>
      <c r="H419" s="97"/>
      <c r="I419" s="97"/>
      <c r="J419" s="97"/>
      <c r="K419" s="97"/>
      <c r="L419" s="97"/>
      <c r="M419" s="104"/>
      <c r="N419" s="104"/>
      <c r="O419" s="97"/>
      <c r="P419" s="97"/>
      <c r="Q419" s="97"/>
      <c r="R419" s="97"/>
    </row>
    <row r="420" spans="1:18" s="3" customFormat="1" x14ac:dyDescent="0.2">
      <c r="A420" s="96"/>
      <c r="B420" s="97"/>
      <c r="C420" s="97"/>
      <c r="D420" s="98"/>
      <c r="E420" s="97"/>
      <c r="F420" s="97"/>
      <c r="G420" s="97"/>
      <c r="H420" s="97"/>
      <c r="I420" s="97"/>
      <c r="J420" s="97"/>
      <c r="K420" s="97"/>
      <c r="L420" s="97"/>
      <c r="M420" s="104"/>
      <c r="N420" s="104"/>
      <c r="O420" s="97"/>
      <c r="P420" s="97"/>
      <c r="Q420" s="97"/>
      <c r="R420" s="97"/>
    </row>
    <row r="421" spans="1:18" s="3" customFormat="1" x14ac:dyDescent="0.2">
      <c r="A421" s="96"/>
      <c r="B421" s="97"/>
      <c r="C421" s="97"/>
      <c r="D421" s="98"/>
      <c r="E421" s="97"/>
      <c r="F421" s="97"/>
      <c r="G421" s="97"/>
      <c r="H421" s="97"/>
      <c r="I421" s="97"/>
      <c r="J421" s="97"/>
      <c r="K421" s="97"/>
      <c r="L421" s="97"/>
      <c r="M421" s="104"/>
      <c r="N421" s="104"/>
      <c r="O421" s="97"/>
      <c r="P421" s="97"/>
      <c r="Q421" s="97"/>
      <c r="R421" s="97"/>
    </row>
    <row r="422" spans="1:18" s="3" customFormat="1" x14ac:dyDescent="0.2">
      <c r="A422" s="96"/>
      <c r="B422" s="97"/>
      <c r="C422" s="97"/>
      <c r="D422" s="98"/>
      <c r="E422" s="97"/>
      <c r="F422" s="97"/>
      <c r="G422" s="97"/>
      <c r="H422" s="97"/>
      <c r="I422" s="97"/>
      <c r="J422" s="97"/>
      <c r="K422" s="97"/>
      <c r="L422" s="97"/>
      <c r="M422" s="104"/>
      <c r="N422" s="104"/>
      <c r="O422" s="97"/>
      <c r="P422" s="97"/>
      <c r="Q422" s="97"/>
      <c r="R422" s="97"/>
    </row>
    <row r="423" spans="1:18" s="3" customFormat="1" x14ac:dyDescent="0.2">
      <c r="A423" s="96"/>
      <c r="B423" s="97"/>
      <c r="C423" s="97"/>
      <c r="D423" s="98"/>
      <c r="E423" s="97"/>
      <c r="F423" s="97"/>
      <c r="G423" s="97"/>
      <c r="H423" s="97"/>
      <c r="I423" s="97"/>
      <c r="J423" s="97"/>
      <c r="K423" s="97"/>
      <c r="L423" s="97"/>
      <c r="M423" s="104"/>
      <c r="N423" s="104"/>
      <c r="O423" s="97"/>
      <c r="P423" s="97"/>
      <c r="Q423" s="97"/>
      <c r="R423" s="97"/>
    </row>
    <row r="424" spans="1:18" s="3" customFormat="1" x14ac:dyDescent="0.2">
      <c r="A424" s="96"/>
      <c r="B424" s="97"/>
      <c r="C424" s="97"/>
      <c r="D424" s="98"/>
      <c r="E424" s="97"/>
      <c r="F424" s="97"/>
      <c r="G424" s="97"/>
      <c r="H424" s="97"/>
      <c r="I424" s="97"/>
      <c r="J424" s="97"/>
      <c r="K424" s="97"/>
      <c r="L424" s="97"/>
      <c r="M424" s="104"/>
      <c r="N424" s="104"/>
      <c r="O424" s="97"/>
      <c r="P424" s="97"/>
      <c r="Q424" s="97"/>
      <c r="R424" s="97"/>
    </row>
    <row r="425" spans="1:18" s="3" customFormat="1" x14ac:dyDescent="0.2">
      <c r="A425" s="96"/>
      <c r="B425" s="97"/>
      <c r="C425" s="97"/>
      <c r="D425" s="98"/>
      <c r="E425" s="97"/>
      <c r="F425" s="97"/>
      <c r="G425" s="97"/>
      <c r="H425" s="97"/>
      <c r="I425" s="97"/>
      <c r="J425" s="97"/>
      <c r="K425" s="97"/>
      <c r="L425" s="97"/>
      <c r="M425" s="104"/>
      <c r="N425" s="104"/>
      <c r="O425" s="97"/>
      <c r="P425" s="97"/>
      <c r="Q425" s="97"/>
      <c r="R425" s="97"/>
    </row>
    <row r="426" spans="1:18" s="3" customFormat="1" x14ac:dyDescent="0.2">
      <c r="A426" s="96"/>
      <c r="B426" s="97"/>
      <c r="C426" s="97"/>
      <c r="D426" s="98"/>
      <c r="E426" s="97"/>
      <c r="F426" s="97"/>
      <c r="G426" s="97"/>
      <c r="H426" s="97"/>
      <c r="I426" s="97"/>
      <c r="J426" s="97"/>
      <c r="K426" s="97"/>
      <c r="L426" s="97"/>
      <c r="M426" s="104"/>
      <c r="N426" s="104"/>
      <c r="O426" s="97"/>
      <c r="P426" s="97"/>
      <c r="Q426" s="97"/>
      <c r="R426" s="97"/>
    </row>
    <row r="427" spans="1:18" s="3" customFormat="1" x14ac:dyDescent="0.2">
      <c r="A427" s="96"/>
      <c r="B427" s="97"/>
      <c r="C427" s="97"/>
      <c r="D427" s="98"/>
      <c r="E427" s="97"/>
      <c r="F427" s="97"/>
      <c r="G427" s="97"/>
      <c r="H427" s="97"/>
      <c r="I427" s="97"/>
      <c r="J427" s="97"/>
      <c r="K427" s="97"/>
      <c r="L427" s="97"/>
      <c r="M427" s="104"/>
      <c r="N427" s="104"/>
      <c r="O427" s="97"/>
      <c r="P427" s="97"/>
      <c r="Q427" s="97"/>
      <c r="R427" s="97"/>
    </row>
    <row r="428" spans="1:18" s="3" customFormat="1" x14ac:dyDescent="0.2">
      <c r="A428" s="96"/>
      <c r="B428" s="97"/>
      <c r="C428" s="97"/>
      <c r="D428" s="98"/>
      <c r="E428" s="97"/>
      <c r="F428" s="97"/>
      <c r="G428" s="97"/>
      <c r="H428" s="97"/>
      <c r="I428" s="97"/>
      <c r="J428" s="97"/>
      <c r="K428" s="97"/>
      <c r="L428" s="97"/>
      <c r="M428" s="104"/>
      <c r="N428" s="104"/>
      <c r="O428" s="97"/>
      <c r="P428" s="97"/>
      <c r="Q428" s="97"/>
      <c r="R428" s="97"/>
    </row>
    <row r="429" spans="1:18" s="3" customFormat="1" x14ac:dyDescent="0.2">
      <c r="A429" s="96"/>
      <c r="B429" s="97"/>
      <c r="C429" s="97"/>
      <c r="D429" s="98"/>
      <c r="E429" s="97"/>
      <c r="F429" s="97"/>
      <c r="G429" s="97"/>
      <c r="H429" s="97"/>
      <c r="I429" s="97"/>
      <c r="J429" s="97"/>
      <c r="K429" s="97"/>
      <c r="L429" s="97"/>
      <c r="M429" s="104"/>
      <c r="N429" s="104"/>
      <c r="O429" s="97"/>
      <c r="P429" s="97"/>
      <c r="Q429" s="97"/>
      <c r="R429" s="97"/>
    </row>
    <row r="430" spans="1:18" s="3" customFormat="1" x14ac:dyDescent="0.2">
      <c r="A430" s="96"/>
      <c r="B430" s="97"/>
      <c r="C430" s="97"/>
      <c r="D430" s="98"/>
      <c r="E430" s="97"/>
      <c r="F430" s="97"/>
      <c r="G430" s="97"/>
      <c r="H430" s="97"/>
      <c r="I430" s="97"/>
      <c r="J430" s="97"/>
      <c r="K430" s="97"/>
      <c r="L430" s="97"/>
      <c r="M430" s="104"/>
      <c r="N430" s="104"/>
      <c r="O430" s="97"/>
      <c r="P430" s="97"/>
      <c r="Q430" s="97"/>
      <c r="R430" s="97"/>
    </row>
    <row r="431" spans="1:18" s="3" customFormat="1" x14ac:dyDescent="0.2">
      <c r="A431" s="96"/>
      <c r="B431" s="97"/>
      <c r="C431" s="97"/>
      <c r="D431" s="98"/>
      <c r="E431" s="97"/>
      <c r="F431" s="97"/>
      <c r="G431" s="97"/>
      <c r="H431" s="97"/>
      <c r="I431" s="97"/>
      <c r="J431" s="97"/>
      <c r="K431" s="97"/>
      <c r="L431" s="97"/>
      <c r="M431" s="104"/>
      <c r="N431" s="104"/>
      <c r="O431" s="97"/>
      <c r="P431" s="97"/>
      <c r="Q431" s="97"/>
      <c r="R431" s="97"/>
    </row>
    <row r="432" spans="1:18" s="3" customFormat="1" x14ac:dyDescent="0.2">
      <c r="A432" s="96"/>
      <c r="B432" s="97"/>
      <c r="C432" s="97"/>
      <c r="D432" s="98"/>
      <c r="E432" s="97"/>
      <c r="F432" s="97"/>
      <c r="G432" s="97"/>
      <c r="H432" s="97"/>
      <c r="I432" s="97"/>
      <c r="J432" s="97"/>
      <c r="K432" s="97"/>
      <c r="L432" s="97"/>
      <c r="M432" s="104"/>
      <c r="N432" s="104"/>
      <c r="O432" s="97"/>
      <c r="P432" s="97"/>
      <c r="Q432" s="97"/>
      <c r="R432" s="97"/>
    </row>
    <row r="433" spans="1:18" s="3" customFormat="1" x14ac:dyDescent="0.2">
      <c r="A433" s="96"/>
      <c r="B433" s="97"/>
      <c r="C433" s="97"/>
      <c r="D433" s="98"/>
      <c r="E433" s="97"/>
      <c r="F433" s="97"/>
      <c r="G433" s="97"/>
      <c r="H433" s="97"/>
      <c r="I433" s="97"/>
      <c r="J433" s="97"/>
      <c r="K433" s="97"/>
      <c r="L433" s="97"/>
      <c r="M433" s="104"/>
      <c r="N433" s="104"/>
      <c r="O433" s="97"/>
      <c r="P433" s="97"/>
      <c r="Q433" s="97"/>
      <c r="R433" s="97"/>
    </row>
    <row r="434" spans="1:18" s="3" customFormat="1" x14ac:dyDescent="0.2">
      <c r="A434" s="96"/>
      <c r="B434" s="97"/>
      <c r="C434" s="97"/>
      <c r="D434" s="98"/>
      <c r="E434" s="97"/>
      <c r="F434" s="97"/>
      <c r="G434" s="97"/>
      <c r="H434" s="97"/>
      <c r="I434" s="97"/>
      <c r="J434" s="97"/>
      <c r="K434" s="97"/>
      <c r="L434" s="97"/>
      <c r="M434" s="104"/>
      <c r="N434" s="104"/>
      <c r="O434" s="97"/>
      <c r="P434" s="97"/>
      <c r="Q434" s="97"/>
      <c r="R434" s="97"/>
    </row>
    <row r="435" spans="1:18" s="3" customFormat="1" x14ac:dyDescent="0.2">
      <c r="A435" s="96"/>
      <c r="B435" s="97"/>
      <c r="C435" s="97"/>
      <c r="D435" s="98"/>
      <c r="E435" s="97"/>
      <c r="F435" s="97"/>
      <c r="G435" s="97"/>
      <c r="H435" s="97"/>
      <c r="I435" s="97"/>
      <c r="J435" s="97"/>
      <c r="K435" s="97"/>
      <c r="L435" s="97"/>
      <c r="M435" s="104"/>
      <c r="N435" s="104"/>
      <c r="O435" s="97"/>
      <c r="P435" s="97"/>
      <c r="Q435" s="97"/>
      <c r="R435" s="97"/>
    </row>
    <row r="436" spans="1:18" s="3" customFormat="1" x14ac:dyDescent="0.2">
      <c r="A436" s="96"/>
      <c r="B436" s="97"/>
      <c r="C436" s="97"/>
      <c r="D436" s="98"/>
      <c r="E436" s="97"/>
      <c r="F436" s="97"/>
      <c r="G436" s="97"/>
      <c r="H436" s="97"/>
      <c r="I436" s="97"/>
      <c r="J436" s="97"/>
      <c r="K436" s="97"/>
      <c r="L436" s="97"/>
      <c r="M436" s="104"/>
      <c r="N436" s="104"/>
      <c r="O436" s="97"/>
      <c r="P436" s="97"/>
      <c r="Q436" s="97"/>
      <c r="R436" s="97"/>
    </row>
    <row r="437" spans="1:18" s="3" customFormat="1" x14ac:dyDescent="0.2">
      <c r="A437" s="96"/>
      <c r="B437" s="97"/>
      <c r="C437" s="97"/>
      <c r="D437" s="98"/>
      <c r="E437" s="97"/>
      <c r="F437" s="97"/>
      <c r="G437" s="97"/>
      <c r="H437" s="97"/>
      <c r="I437" s="97"/>
      <c r="J437" s="97"/>
      <c r="K437" s="97"/>
      <c r="L437" s="97"/>
      <c r="M437" s="104"/>
      <c r="N437" s="104"/>
      <c r="O437" s="97"/>
      <c r="P437" s="97"/>
      <c r="Q437" s="97"/>
      <c r="R437" s="97"/>
    </row>
    <row r="438" spans="1:18" s="3" customFormat="1" x14ac:dyDescent="0.2">
      <c r="A438" s="96"/>
      <c r="B438" s="97"/>
      <c r="C438" s="97"/>
      <c r="D438" s="98"/>
      <c r="E438" s="97"/>
      <c r="F438" s="97"/>
      <c r="G438" s="97"/>
      <c r="H438" s="97"/>
      <c r="I438" s="97"/>
      <c r="J438" s="97"/>
      <c r="K438" s="97"/>
      <c r="L438" s="97"/>
      <c r="M438" s="104"/>
      <c r="N438" s="104"/>
      <c r="O438" s="97"/>
      <c r="P438" s="97"/>
      <c r="Q438" s="97"/>
      <c r="R438" s="97"/>
    </row>
    <row r="439" spans="1:18" s="3" customFormat="1" x14ac:dyDescent="0.2">
      <c r="A439" s="96"/>
      <c r="B439" s="97"/>
      <c r="C439" s="97"/>
      <c r="D439" s="98"/>
      <c r="E439" s="97"/>
      <c r="F439" s="97"/>
      <c r="G439" s="97"/>
      <c r="H439" s="97"/>
      <c r="I439" s="97"/>
      <c r="J439" s="97"/>
      <c r="K439" s="97"/>
      <c r="L439" s="97"/>
      <c r="M439" s="104"/>
      <c r="N439" s="104"/>
      <c r="O439" s="97"/>
      <c r="P439" s="97"/>
      <c r="Q439" s="97"/>
      <c r="R439" s="97"/>
    </row>
    <row r="440" spans="1:18" s="3" customFormat="1" x14ac:dyDescent="0.2">
      <c r="A440" s="96"/>
      <c r="B440" s="97"/>
      <c r="C440" s="97"/>
      <c r="D440" s="98"/>
      <c r="E440" s="97"/>
      <c r="F440" s="97"/>
      <c r="G440" s="97"/>
      <c r="H440" s="97"/>
      <c r="I440" s="97"/>
      <c r="J440" s="97"/>
      <c r="K440" s="97"/>
      <c r="L440" s="97"/>
      <c r="M440" s="104"/>
      <c r="N440" s="104"/>
      <c r="O440" s="97"/>
      <c r="P440" s="97"/>
      <c r="Q440" s="97"/>
      <c r="R440" s="97"/>
    </row>
    <row r="441" spans="1:18" s="3" customFormat="1" x14ac:dyDescent="0.2">
      <c r="A441" s="96"/>
      <c r="B441" s="97"/>
      <c r="C441" s="97"/>
      <c r="D441" s="98"/>
      <c r="E441" s="97"/>
      <c r="F441" s="97"/>
      <c r="G441" s="97"/>
      <c r="H441" s="97"/>
      <c r="I441" s="97"/>
      <c r="J441" s="97"/>
      <c r="K441" s="97"/>
      <c r="L441" s="97"/>
      <c r="M441" s="104"/>
      <c r="N441" s="104"/>
      <c r="O441" s="97"/>
      <c r="P441" s="97"/>
      <c r="Q441" s="97"/>
      <c r="R441" s="97"/>
    </row>
    <row r="442" spans="1:18" s="3" customFormat="1" x14ac:dyDescent="0.2">
      <c r="A442" s="96"/>
      <c r="B442" s="97"/>
      <c r="C442" s="97"/>
      <c r="D442" s="98"/>
      <c r="E442" s="97"/>
      <c r="F442" s="97"/>
      <c r="G442" s="97"/>
      <c r="H442" s="97"/>
      <c r="I442" s="97"/>
      <c r="J442" s="97"/>
      <c r="K442" s="97"/>
      <c r="L442" s="97"/>
      <c r="M442" s="104"/>
      <c r="N442" s="104"/>
      <c r="O442" s="97"/>
      <c r="P442" s="97"/>
      <c r="Q442" s="97"/>
      <c r="R442" s="97"/>
    </row>
    <row r="443" spans="1:18" s="3" customFormat="1" x14ac:dyDescent="0.2">
      <c r="A443" s="96"/>
      <c r="B443" s="97"/>
      <c r="C443" s="97"/>
      <c r="D443" s="98"/>
      <c r="E443" s="97"/>
      <c r="F443" s="97"/>
      <c r="G443" s="97"/>
      <c r="H443" s="97"/>
      <c r="I443" s="97"/>
      <c r="J443" s="97"/>
      <c r="K443" s="97"/>
      <c r="L443" s="97"/>
      <c r="M443" s="104"/>
      <c r="N443" s="104"/>
      <c r="O443" s="97"/>
      <c r="P443" s="97"/>
      <c r="Q443" s="97"/>
      <c r="R443" s="97"/>
    </row>
    <row r="444" spans="1:18" x14ac:dyDescent="0.2">
      <c r="A444" s="174"/>
      <c r="B444" s="94"/>
      <c r="C444" s="94"/>
      <c r="D444" s="175"/>
      <c r="E444" s="94"/>
      <c r="F444" s="94"/>
      <c r="G444" s="94"/>
      <c r="H444" s="100"/>
      <c r="I444" s="100"/>
      <c r="J444" s="100"/>
      <c r="K444" s="100"/>
      <c r="L444" s="100"/>
      <c r="M444" s="108"/>
      <c r="N444" s="108"/>
      <c r="O444" s="100"/>
      <c r="P444" s="100"/>
      <c r="Q444" s="100"/>
      <c r="R444" s="100"/>
    </row>
    <row r="445" spans="1:18" x14ac:dyDescent="0.2">
      <c r="A445" s="88"/>
      <c r="B445" s="89"/>
      <c r="C445" s="89"/>
      <c r="D445" s="91"/>
      <c r="E445" s="89"/>
      <c r="F445" s="89"/>
      <c r="G445" s="89"/>
      <c r="H445" s="100"/>
      <c r="I445" s="100"/>
      <c r="J445" s="100"/>
      <c r="K445" s="100"/>
      <c r="L445" s="100"/>
      <c r="M445" s="108"/>
      <c r="N445" s="108"/>
      <c r="O445" s="100"/>
      <c r="P445" s="100"/>
      <c r="Q445" s="100"/>
      <c r="R445" s="100"/>
    </row>
    <row r="446" spans="1:18" x14ac:dyDescent="0.2">
      <c r="A446" s="88"/>
      <c r="B446" s="89"/>
      <c r="C446" s="89"/>
      <c r="D446" s="91"/>
      <c r="E446" s="89"/>
      <c r="F446" s="89"/>
      <c r="G446" s="89"/>
      <c r="H446" s="100"/>
      <c r="I446" s="100"/>
      <c r="J446" s="100"/>
      <c r="K446" s="100"/>
      <c r="L446" s="100"/>
      <c r="M446" s="108"/>
      <c r="N446" s="108"/>
      <c r="O446" s="100"/>
      <c r="P446" s="100"/>
      <c r="Q446" s="100"/>
      <c r="R446" s="100"/>
    </row>
    <row r="447" spans="1:18" x14ac:dyDescent="0.2">
      <c r="A447" s="88"/>
      <c r="B447" s="89"/>
      <c r="C447" s="89"/>
      <c r="D447" s="91"/>
      <c r="E447" s="89"/>
      <c r="F447" s="89"/>
      <c r="G447" s="89"/>
      <c r="H447" s="100"/>
      <c r="I447" s="100"/>
      <c r="J447" s="100"/>
      <c r="K447" s="100"/>
      <c r="L447" s="100"/>
      <c r="M447" s="108"/>
      <c r="N447" s="108"/>
      <c r="O447" s="100"/>
      <c r="P447" s="100"/>
      <c r="Q447" s="100"/>
      <c r="R447" s="100"/>
    </row>
    <row r="448" spans="1:18" x14ac:dyDescent="0.2">
      <c r="A448" s="88"/>
      <c r="B448" s="89"/>
      <c r="C448" s="89"/>
      <c r="D448" s="91"/>
      <c r="E448" s="89"/>
      <c r="F448" s="89"/>
      <c r="G448" s="89"/>
      <c r="H448" s="100"/>
      <c r="I448" s="100"/>
      <c r="J448" s="100"/>
      <c r="K448" s="100"/>
      <c r="L448" s="100"/>
      <c r="M448" s="108"/>
      <c r="N448" s="108"/>
      <c r="O448" s="100"/>
      <c r="P448" s="100"/>
      <c r="Q448" s="100"/>
      <c r="R448" s="100"/>
    </row>
    <row r="449" spans="1:18" x14ac:dyDescent="0.2">
      <c r="A449" s="88"/>
      <c r="B449" s="89"/>
      <c r="C449" s="89"/>
      <c r="D449" s="91"/>
      <c r="E449" s="89"/>
      <c r="F449" s="89"/>
      <c r="G449" s="89"/>
      <c r="H449" s="100"/>
      <c r="I449" s="100"/>
      <c r="J449" s="100"/>
      <c r="K449" s="100"/>
      <c r="L449" s="100"/>
      <c r="M449" s="108"/>
      <c r="N449" s="108"/>
      <c r="O449" s="100"/>
      <c r="P449" s="100"/>
      <c r="Q449" s="100"/>
      <c r="R449" s="100"/>
    </row>
    <row r="450" spans="1:18" x14ac:dyDescent="0.2">
      <c r="A450" s="88"/>
      <c r="B450" s="89"/>
      <c r="C450" s="89"/>
      <c r="D450" s="91"/>
      <c r="E450" s="89"/>
      <c r="F450" s="89"/>
      <c r="G450" s="89"/>
      <c r="H450" s="100"/>
      <c r="I450" s="100"/>
      <c r="J450" s="100"/>
      <c r="K450" s="100"/>
      <c r="L450" s="100"/>
      <c r="M450" s="108"/>
      <c r="N450" s="108"/>
      <c r="O450" s="100"/>
      <c r="P450" s="100"/>
      <c r="Q450" s="100"/>
      <c r="R450" s="100"/>
    </row>
    <row r="451" spans="1:18" x14ac:dyDescent="0.2">
      <c r="A451" s="88"/>
      <c r="B451" s="89"/>
      <c r="C451" s="89"/>
      <c r="D451" s="91"/>
      <c r="E451" s="89"/>
      <c r="F451" s="89"/>
      <c r="G451" s="89"/>
      <c r="H451" s="100"/>
      <c r="I451" s="100"/>
      <c r="J451" s="100"/>
      <c r="K451" s="100"/>
      <c r="L451" s="100"/>
      <c r="M451" s="108"/>
      <c r="N451" s="108"/>
      <c r="O451" s="100"/>
      <c r="P451" s="100"/>
      <c r="Q451" s="100"/>
      <c r="R451" s="100"/>
    </row>
    <row r="452" spans="1:18" x14ac:dyDescent="0.2">
      <c r="A452" s="88"/>
      <c r="B452" s="89"/>
      <c r="C452" s="89"/>
      <c r="D452" s="91"/>
      <c r="E452" s="89"/>
      <c r="F452" s="89"/>
      <c r="G452" s="89"/>
      <c r="H452" s="100"/>
      <c r="I452" s="100"/>
      <c r="J452" s="100"/>
      <c r="K452" s="100"/>
      <c r="L452" s="100"/>
      <c r="M452" s="108"/>
      <c r="N452" s="108"/>
      <c r="O452" s="100"/>
      <c r="P452" s="100"/>
      <c r="Q452" s="100"/>
      <c r="R452" s="100"/>
    </row>
    <row r="453" spans="1:18" x14ac:dyDescent="0.2">
      <c r="A453" s="88"/>
      <c r="B453" s="89"/>
      <c r="C453" s="89"/>
      <c r="D453" s="91"/>
      <c r="E453" s="89"/>
      <c r="F453" s="89"/>
      <c r="G453" s="89"/>
      <c r="H453" s="100"/>
      <c r="I453" s="100"/>
      <c r="J453" s="100"/>
      <c r="K453" s="100"/>
      <c r="L453" s="100"/>
      <c r="M453" s="108"/>
      <c r="N453" s="108"/>
      <c r="O453" s="100"/>
      <c r="P453" s="100"/>
      <c r="Q453" s="100"/>
      <c r="R453" s="100"/>
    </row>
    <row r="454" spans="1:18" x14ac:dyDescent="0.2">
      <c r="A454" s="88"/>
      <c r="B454" s="89"/>
      <c r="C454" s="89"/>
      <c r="D454" s="91"/>
      <c r="E454" s="89"/>
      <c r="F454" s="89"/>
      <c r="G454" s="89"/>
      <c r="H454" s="100"/>
      <c r="I454" s="100"/>
      <c r="J454" s="100"/>
      <c r="K454" s="100"/>
      <c r="L454" s="100"/>
      <c r="M454" s="108"/>
      <c r="N454" s="108"/>
      <c r="O454" s="100"/>
      <c r="P454" s="100"/>
      <c r="Q454" s="100"/>
      <c r="R454" s="100"/>
    </row>
    <row r="455" spans="1:18" x14ac:dyDescent="0.2">
      <c r="A455" s="88"/>
      <c r="B455" s="89"/>
      <c r="C455" s="89"/>
      <c r="D455" s="91"/>
      <c r="E455" s="89"/>
      <c r="F455" s="89"/>
      <c r="G455" s="89"/>
      <c r="H455" s="100"/>
      <c r="I455" s="100"/>
      <c r="J455" s="100"/>
      <c r="K455" s="100"/>
      <c r="L455" s="100"/>
      <c r="M455" s="108"/>
      <c r="N455" s="108"/>
      <c r="O455" s="100"/>
      <c r="P455" s="100"/>
      <c r="Q455" s="100"/>
      <c r="R455" s="100"/>
    </row>
    <row r="456" spans="1:18" x14ac:dyDescent="0.2">
      <c r="A456" s="88"/>
      <c r="B456" s="89"/>
      <c r="C456" s="89"/>
      <c r="D456" s="91"/>
      <c r="E456" s="89"/>
      <c r="F456" s="89"/>
      <c r="G456" s="89"/>
      <c r="H456" s="100"/>
      <c r="I456" s="100"/>
      <c r="J456" s="100"/>
      <c r="K456" s="100"/>
      <c r="L456" s="100"/>
      <c r="M456" s="108"/>
      <c r="N456" s="108"/>
      <c r="O456" s="100"/>
      <c r="P456" s="100"/>
      <c r="Q456" s="100"/>
      <c r="R456" s="100"/>
    </row>
    <row r="457" spans="1:18" x14ac:dyDescent="0.2">
      <c r="A457" s="88"/>
      <c r="B457" s="89"/>
      <c r="C457" s="89"/>
      <c r="D457" s="91"/>
      <c r="E457" s="89"/>
      <c r="F457" s="89"/>
      <c r="G457" s="89"/>
      <c r="H457" s="100"/>
      <c r="I457" s="100"/>
      <c r="J457" s="100"/>
      <c r="K457" s="100"/>
      <c r="L457" s="100"/>
      <c r="M457" s="108"/>
      <c r="N457" s="108"/>
      <c r="O457" s="100"/>
      <c r="P457" s="100"/>
      <c r="Q457" s="100"/>
      <c r="R457" s="100"/>
    </row>
    <row r="458" spans="1:18" x14ac:dyDescent="0.2">
      <c r="A458" s="88"/>
      <c r="B458" s="89"/>
      <c r="C458" s="89"/>
      <c r="D458" s="91"/>
      <c r="E458" s="89"/>
      <c r="F458" s="89"/>
      <c r="G458" s="89"/>
      <c r="H458" s="100"/>
      <c r="I458" s="100"/>
      <c r="J458" s="100"/>
      <c r="K458" s="100"/>
      <c r="L458" s="100"/>
      <c r="M458" s="108"/>
      <c r="N458" s="108"/>
      <c r="O458" s="100"/>
      <c r="P458" s="100"/>
      <c r="Q458" s="100"/>
      <c r="R458" s="100"/>
    </row>
    <row r="459" spans="1:18" x14ac:dyDescent="0.2">
      <c r="A459" s="88"/>
      <c r="B459" s="89"/>
      <c r="C459" s="89"/>
      <c r="D459" s="91"/>
      <c r="E459" s="89"/>
      <c r="F459" s="89"/>
      <c r="G459" s="89"/>
      <c r="H459" s="100"/>
      <c r="I459" s="100"/>
      <c r="J459" s="100"/>
      <c r="K459" s="100"/>
      <c r="L459" s="100"/>
      <c r="M459" s="108"/>
      <c r="N459" s="108"/>
      <c r="O459" s="100"/>
      <c r="P459" s="100"/>
      <c r="Q459" s="100"/>
      <c r="R459" s="100"/>
    </row>
    <row r="460" spans="1:18" x14ac:dyDescent="0.2">
      <c r="A460" s="88"/>
      <c r="B460" s="89"/>
      <c r="C460" s="89"/>
      <c r="D460" s="91"/>
      <c r="E460" s="89"/>
      <c r="F460" s="89"/>
      <c r="G460" s="89"/>
      <c r="H460" s="100"/>
      <c r="I460" s="100"/>
      <c r="J460" s="100"/>
      <c r="K460" s="100"/>
      <c r="L460" s="100"/>
      <c r="M460" s="108"/>
      <c r="N460" s="108"/>
      <c r="O460" s="100"/>
      <c r="P460" s="100"/>
      <c r="Q460" s="100"/>
      <c r="R460" s="100"/>
    </row>
    <row r="461" spans="1:18" x14ac:dyDescent="0.2">
      <c r="A461" s="176"/>
      <c r="B461" s="100"/>
      <c r="C461" s="100"/>
      <c r="D461" s="177"/>
      <c r="E461" s="100"/>
      <c r="F461" s="100"/>
      <c r="G461" s="100"/>
      <c r="H461" s="100"/>
      <c r="I461" s="100"/>
      <c r="J461" s="100"/>
      <c r="K461" s="100"/>
      <c r="L461" s="100"/>
      <c r="M461" s="108"/>
      <c r="N461" s="108"/>
      <c r="O461" s="100"/>
      <c r="P461" s="100"/>
      <c r="Q461" s="100"/>
      <c r="R461" s="100"/>
    </row>
    <row r="462" spans="1:18" x14ac:dyDescent="0.2">
      <c r="A462" s="176"/>
      <c r="B462" s="100"/>
      <c r="C462" s="100"/>
      <c r="D462" s="177"/>
      <c r="E462" s="100"/>
      <c r="F462" s="100"/>
      <c r="G462" s="100"/>
      <c r="H462" s="100"/>
      <c r="I462" s="100"/>
      <c r="J462" s="100"/>
      <c r="K462" s="100"/>
      <c r="L462" s="100"/>
      <c r="M462" s="108"/>
      <c r="N462" s="108"/>
      <c r="O462" s="100"/>
      <c r="P462" s="100"/>
      <c r="Q462" s="100"/>
      <c r="R462" s="100"/>
    </row>
    <row r="463" spans="1:18" x14ac:dyDescent="0.2">
      <c r="A463" s="176"/>
      <c r="B463" s="100"/>
      <c r="C463" s="100"/>
      <c r="D463" s="177"/>
      <c r="E463" s="100"/>
      <c r="F463" s="100"/>
      <c r="G463" s="100"/>
      <c r="H463" s="100"/>
      <c r="I463" s="100"/>
      <c r="J463" s="100"/>
      <c r="K463" s="100"/>
      <c r="L463" s="100"/>
      <c r="M463" s="108"/>
      <c r="N463" s="108"/>
      <c r="O463" s="100"/>
      <c r="P463" s="100"/>
      <c r="Q463" s="100"/>
      <c r="R463" s="100"/>
    </row>
    <row r="464" spans="1:18" x14ac:dyDescent="0.2">
      <c r="A464" s="176"/>
      <c r="B464" s="100"/>
      <c r="C464" s="100"/>
      <c r="D464" s="177"/>
      <c r="E464" s="100"/>
      <c r="F464" s="100"/>
      <c r="G464" s="100"/>
      <c r="H464" s="100"/>
      <c r="I464" s="100"/>
      <c r="J464" s="100"/>
      <c r="K464" s="100"/>
      <c r="L464" s="100"/>
      <c r="M464" s="108"/>
      <c r="N464" s="108"/>
      <c r="O464" s="100"/>
      <c r="P464" s="100"/>
      <c r="Q464" s="100"/>
      <c r="R464" s="100"/>
    </row>
    <row r="465" spans="1:18" x14ac:dyDescent="0.2">
      <c r="A465" s="176"/>
      <c r="B465" s="100"/>
      <c r="C465" s="100"/>
      <c r="D465" s="177"/>
      <c r="E465" s="100"/>
      <c r="F465" s="100"/>
      <c r="G465" s="100"/>
      <c r="H465" s="100"/>
      <c r="I465" s="100"/>
      <c r="J465" s="100"/>
      <c r="K465" s="100"/>
      <c r="L465" s="100"/>
      <c r="M465" s="108"/>
      <c r="N465" s="108"/>
      <c r="O465" s="100"/>
      <c r="P465" s="100"/>
      <c r="Q465" s="100"/>
      <c r="R465" s="100"/>
    </row>
    <row r="466" spans="1:18" x14ac:dyDescent="0.2">
      <c r="A466" s="176"/>
      <c r="B466" s="100"/>
      <c r="C466" s="100"/>
      <c r="D466" s="177"/>
      <c r="E466" s="100"/>
      <c r="F466" s="100"/>
      <c r="G466" s="100"/>
      <c r="H466" s="100"/>
      <c r="I466" s="100"/>
      <c r="J466" s="100"/>
      <c r="K466" s="100"/>
      <c r="L466" s="100"/>
      <c r="M466" s="108"/>
      <c r="N466" s="108"/>
      <c r="O466" s="100"/>
      <c r="P466" s="100"/>
      <c r="Q466" s="100"/>
      <c r="R466" s="100"/>
    </row>
    <row r="467" spans="1:18" x14ac:dyDescent="0.2">
      <c r="A467" s="176"/>
      <c r="B467" s="100"/>
      <c r="C467" s="100"/>
      <c r="D467" s="177"/>
      <c r="E467" s="100"/>
      <c r="F467" s="100"/>
      <c r="G467" s="100"/>
      <c r="H467" s="100"/>
      <c r="I467" s="100"/>
      <c r="J467" s="100"/>
      <c r="K467" s="100"/>
      <c r="L467" s="100"/>
      <c r="M467" s="108"/>
      <c r="N467" s="108"/>
      <c r="O467" s="100"/>
      <c r="P467" s="100"/>
      <c r="Q467" s="100"/>
      <c r="R467" s="100"/>
    </row>
    <row r="468" spans="1:18" x14ac:dyDescent="0.2">
      <c r="A468" s="176"/>
      <c r="B468" s="100"/>
      <c r="C468" s="100"/>
      <c r="D468" s="177"/>
      <c r="E468" s="100"/>
      <c r="F468" s="100"/>
      <c r="G468" s="100"/>
      <c r="H468" s="100"/>
      <c r="I468" s="100"/>
      <c r="J468" s="100"/>
      <c r="K468" s="100"/>
      <c r="L468" s="100"/>
      <c r="M468" s="108"/>
      <c r="N468" s="108"/>
      <c r="O468" s="100"/>
      <c r="P468" s="100"/>
      <c r="Q468" s="100"/>
      <c r="R468" s="100"/>
    </row>
    <row r="469" spans="1:18" x14ac:dyDescent="0.2">
      <c r="A469" s="176"/>
      <c r="B469" s="100"/>
      <c r="C469" s="100"/>
      <c r="D469" s="177"/>
      <c r="E469" s="100"/>
      <c r="F469" s="100"/>
      <c r="G469" s="100"/>
      <c r="H469" s="100"/>
      <c r="I469" s="100"/>
      <c r="J469" s="100"/>
      <c r="K469" s="100"/>
      <c r="L469" s="100"/>
      <c r="M469" s="108"/>
      <c r="N469" s="108"/>
      <c r="O469" s="100"/>
      <c r="P469" s="100"/>
      <c r="Q469" s="100"/>
      <c r="R469" s="100"/>
    </row>
    <row r="470" spans="1:18" x14ac:dyDescent="0.2">
      <c r="A470" s="176"/>
      <c r="B470" s="100"/>
      <c r="C470" s="100"/>
      <c r="D470" s="177"/>
      <c r="E470" s="100"/>
      <c r="F470" s="100"/>
      <c r="G470" s="100"/>
      <c r="H470" s="100"/>
      <c r="I470" s="100"/>
      <c r="J470" s="100"/>
      <c r="K470" s="100"/>
      <c r="L470" s="100"/>
      <c r="M470" s="108"/>
      <c r="N470" s="108"/>
      <c r="O470" s="100"/>
      <c r="P470" s="100"/>
      <c r="Q470" s="100"/>
      <c r="R470" s="100"/>
    </row>
    <row r="471" spans="1:18" x14ac:dyDescent="0.2">
      <c r="A471" s="176"/>
      <c r="B471" s="100"/>
      <c r="C471" s="100"/>
      <c r="D471" s="177"/>
      <c r="E471" s="100"/>
      <c r="F471" s="100"/>
      <c r="G471" s="100"/>
      <c r="H471" s="100"/>
      <c r="I471" s="100"/>
      <c r="J471" s="100"/>
      <c r="K471" s="100"/>
      <c r="L471" s="100"/>
      <c r="M471" s="108"/>
      <c r="N471" s="108"/>
      <c r="O471" s="100"/>
      <c r="P471" s="100"/>
      <c r="Q471" s="100"/>
      <c r="R471" s="100"/>
    </row>
    <row r="472" spans="1:18" x14ac:dyDescent="0.2">
      <c r="A472" s="176"/>
      <c r="B472" s="100"/>
      <c r="C472" s="100"/>
      <c r="D472" s="177"/>
      <c r="E472" s="100"/>
      <c r="F472" s="100"/>
      <c r="G472" s="100"/>
      <c r="H472" s="100"/>
      <c r="I472" s="100"/>
      <c r="J472" s="100"/>
      <c r="K472" s="100"/>
      <c r="L472" s="100"/>
      <c r="M472" s="108"/>
      <c r="N472" s="108"/>
      <c r="O472" s="100"/>
      <c r="P472" s="100"/>
      <c r="Q472" s="100"/>
      <c r="R472" s="100"/>
    </row>
    <row r="473" spans="1:18" x14ac:dyDescent="0.2">
      <c r="A473" s="176"/>
      <c r="B473" s="100"/>
      <c r="C473" s="100"/>
      <c r="D473" s="177"/>
      <c r="E473" s="100"/>
      <c r="F473" s="100"/>
      <c r="G473" s="100"/>
      <c r="H473" s="100"/>
      <c r="I473" s="100"/>
      <c r="J473" s="100"/>
      <c r="K473" s="100"/>
      <c r="L473" s="100"/>
      <c r="M473" s="108"/>
      <c r="N473" s="108"/>
      <c r="O473" s="100"/>
      <c r="P473" s="100"/>
      <c r="Q473" s="100"/>
      <c r="R473" s="100"/>
    </row>
    <row r="474" spans="1:18" x14ac:dyDescent="0.2">
      <c r="A474" s="176"/>
      <c r="B474" s="100"/>
      <c r="C474" s="100"/>
      <c r="D474" s="177"/>
      <c r="E474" s="100"/>
      <c r="F474" s="100"/>
      <c r="G474" s="100"/>
      <c r="H474" s="100"/>
      <c r="I474" s="100"/>
      <c r="J474" s="100"/>
      <c r="K474" s="100"/>
      <c r="L474" s="100"/>
      <c r="M474" s="108"/>
      <c r="N474" s="108"/>
      <c r="O474" s="100"/>
      <c r="P474" s="100"/>
      <c r="Q474" s="100"/>
      <c r="R474" s="100"/>
    </row>
    <row r="475" spans="1:18" x14ac:dyDescent="0.2">
      <c r="A475" s="176"/>
      <c r="B475" s="100"/>
      <c r="C475" s="100"/>
      <c r="D475" s="177"/>
      <c r="E475" s="100"/>
      <c r="F475" s="100"/>
      <c r="G475" s="100"/>
      <c r="H475" s="100"/>
      <c r="I475" s="100"/>
      <c r="J475" s="100"/>
      <c r="K475" s="100"/>
      <c r="L475" s="100"/>
      <c r="M475" s="108"/>
      <c r="N475" s="108"/>
      <c r="O475" s="100"/>
      <c r="P475" s="100"/>
      <c r="Q475" s="100"/>
      <c r="R475" s="100"/>
    </row>
    <row r="476" spans="1:18" x14ac:dyDescent="0.2">
      <c r="A476" s="176"/>
      <c r="B476" s="100"/>
      <c r="C476" s="100"/>
      <c r="D476" s="177"/>
      <c r="E476" s="100"/>
      <c r="F476" s="100"/>
      <c r="G476" s="100"/>
      <c r="H476" s="100"/>
      <c r="I476" s="100"/>
      <c r="J476" s="100"/>
      <c r="K476" s="100"/>
      <c r="L476" s="100"/>
      <c r="M476" s="108"/>
      <c r="N476" s="108"/>
      <c r="O476" s="100"/>
      <c r="P476" s="100"/>
      <c r="Q476" s="100"/>
      <c r="R476" s="100"/>
    </row>
    <row r="477" spans="1:18" x14ac:dyDescent="0.2">
      <c r="A477" s="176"/>
      <c r="B477" s="100"/>
      <c r="C477" s="100"/>
      <c r="D477" s="177"/>
      <c r="E477" s="100"/>
      <c r="F477" s="100"/>
      <c r="G477" s="100"/>
      <c r="H477" s="100"/>
      <c r="I477" s="100"/>
      <c r="J477" s="100"/>
      <c r="K477" s="100"/>
      <c r="L477" s="100"/>
      <c r="M477" s="108"/>
      <c r="N477" s="108"/>
      <c r="O477" s="100"/>
      <c r="P477" s="100"/>
      <c r="Q477" s="100"/>
      <c r="R477" s="100"/>
    </row>
    <row r="478" spans="1:18" x14ac:dyDescent="0.2">
      <c r="A478" s="176"/>
      <c r="B478" s="100"/>
      <c r="C478" s="100"/>
      <c r="D478" s="177"/>
      <c r="E478" s="100"/>
      <c r="F478" s="100"/>
      <c r="G478" s="100"/>
      <c r="H478" s="100"/>
      <c r="I478" s="100"/>
      <c r="J478" s="100"/>
      <c r="K478" s="100"/>
      <c r="L478" s="100"/>
      <c r="M478" s="108"/>
      <c r="N478" s="108"/>
      <c r="O478" s="100"/>
      <c r="P478" s="100"/>
      <c r="Q478" s="100"/>
      <c r="R478" s="100"/>
    </row>
    <row r="479" spans="1:18" x14ac:dyDescent="0.2">
      <c r="A479" s="178"/>
      <c r="B479" s="108"/>
      <c r="C479" s="108"/>
      <c r="D479" s="179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0"/>
      <c r="P479" s="100"/>
      <c r="Q479" s="100"/>
      <c r="R479" s="100"/>
    </row>
    <row r="480" spans="1:18" x14ac:dyDescent="0.2">
      <c r="A480" s="178"/>
      <c r="B480" s="108"/>
      <c r="C480" s="108"/>
      <c r="D480" s="179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0"/>
      <c r="P480" s="100"/>
      <c r="Q480" s="100"/>
      <c r="R480" s="100"/>
    </row>
    <row r="481" spans="1:18" x14ac:dyDescent="0.2">
      <c r="A481" s="178"/>
      <c r="B481" s="108"/>
      <c r="C481" s="108"/>
      <c r="D481" s="179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0"/>
      <c r="P481" s="100"/>
      <c r="Q481" s="100"/>
      <c r="R481" s="100"/>
    </row>
    <row r="482" spans="1:18" x14ac:dyDescent="0.2">
      <c r="A482" s="178"/>
      <c r="B482" s="108"/>
      <c r="C482" s="108"/>
      <c r="D482" s="179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0"/>
      <c r="P482" s="100"/>
      <c r="Q482" s="100"/>
      <c r="R482" s="100"/>
    </row>
    <row r="483" spans="1:18" x14ac:dyDescent="0.2">
      <c r="A483" s="178"/>
      <c r="B483" s="108"/>
      <c r="C483" s="108"/>
      <c r="D483" s="179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0"/>
      <c r="P483" s="100"/>
      <c r="Q483" s="100"/>
      <c r="R483" s="100"/>
    </row>
    <row r="484" spans="1:18" x14ac:dyDescent="0.2">
      <c r="A484" s="178"/>
      <c r="B484" s="108"/>
      <c r="C484" s="108"/>
      <c r="D484" s="179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0"/>
      <c r="P484" s="100"/>
      <c r="Q484" s="100"/>
      <c r="R484" s="100"/>
    </row>
    <row r="485" spans="1:18" x14ac:dyDescent="0.2">
      <c r="A485" s="178"/>
      <c r="B485" s="108"/>
      <c r="C485" s="108"/>
      <c r="D485" s="179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0"/>
      <c r="P485" s="100"/>
      <c r="Q485" s="100"/>
      <c r="R485" s="100"/>
    </row>
    <row r="486" spans="1:18" x14ac:dyDescent="0.2">
      <c r="A486" s="178"/>
      <c r="B486" s="108"/>
      <c r="C486" s="108"/>
      <c r="D486" s="179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0"/>
      <c r="P486" s="100"/>
      <c r="Q486" s="100"/>
      <c r="R486" s="100"/>
    </row>
    <row r="487" spans="1:18" x14ac:dyDescent="0.2">
      <c r="A487" s="178"/>
      <c r="B487" s="108"/>
      <c r="C487" s="108"/>
      <c r="D487" s="179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0"/>
      <c r="P487" s="100"/>
      <c r="Q487" s="100"/>
      <c r="R487" s="100"/>
    </row>
    <row r="488" spans="1:18" x14ac:dyDescent="0.2">
      <c r="A488" s="178"/>
      <c r="B488" s="108"/>
      <c r="C488" s="108"/>
      <c r="D488" s="179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0"/>
      <c r="P488" s="100"/>
      <c r="Q488" s="100"/>
      <c r="R488" s="100"/>
    </row>
    <row r="489" spans="1:18" x14ac:dyDescent="0.2">
      <c r="A489" s="178"/>
      <c r="B489" s="108"/>
      <c r="C489" s="108"/>
      <c r="D489" s="179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0"/>
      <c r="P489" s="100"/>
      <c r="Q489" s="100"/>
      <c r="R489" s="100"/>
    </row>
    <row r="490" spans="1:18" x14ac:dyDescent="0.2">
      <c r="A490" s="178"/>
      <c r="B490" s="108"/>
      <c r="C490" s="108"/>
      <c r="D490" s="179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0"/>
      <c r="P490" s="100"/>
      <c r="Q490" s="100"/>
      <c r="R490" s="100"/>
    </row>
    <row r="491" spans="1:18" x14ac:dyDescent="0.2">
      <c r="A491" s="178"/>
      <c r="B491" s="108"/>
      <c r="C491" s="108"/>
      <c r="D491" s="179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0"/>
      <c r="P491" s="100"/>
      <c r="Q491" s="100"/>
      <c r="R491" s="100"/>
    </row>
    <row r="492" spans="1:18" x14ac:dyDescent="0.2">
      <c r="A492" s="178"/>
      <c r="B492" s="108"/>
      <c r="C492" s="108"/>
      <c r="D492" s="179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0"/>
      <c r="P492" s="100"/>
      <c r="Q492" s="100"/>
      <c r="R492" s="100"/>
    </row>
    <row r="493" spans="1:18" x14ac:dyDescent="0.2">
      <c r="A493" s="178"/>
      <c r="B493" s="108"/>
      <c r="C493" s="108"/>
      <c r="D493" s="179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0"/>
      <c r="P493" s="100"/>
      <c r="Q493" s="100"/>
      <c r="R493" s="100"/>
    </row>
    <row r="494" spans="1:18" x14ac:dyDescent="0.2">
      <c r="A494" s="178"/>
      <c r="B494" s="108"/>
      <c r="C494" s="108"/>
      <c r="D494" s="179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0"/>
      <c r="P494" s="100"/>
      <c r="Q494" s="100"/>
      <c r="R494" s="100"/>
    </row>
    <row r="495" spans="1:18" x14ac:dyDescent="0.2">
      <c r="A495" s="178"/>
      <c r="B495" s="108"/>
      <c r="C495" s="108"/>
      <c r="D495" s="179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0"/>
      <c r="P495" s="100"/>
      <c r="Q495" s="100"/>
      <c r="R495" s="100"/>
    </row>
    <row r="496" spans="1:18" x14ac:dyDescent="0.2">
      <c r="A496" s="178"/>
      <c r="B496" s="108"/>
      <c r="C496" s="108"/>
      <c r="D496" s="179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0"/>
      <c r="P496" s="100"/>
      <c r="Q496" s="100"/>
      <c r="R496" s="100"/>
    </row>
    <row r="497" spans="1:18" x14ac:dyDescent="0.2">
      <c r="A497" s="178"/>
      <c r="B497" s="108"/>
      <c r="C497" s="108"/>
      <c r="D497" s="179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0"/>
      <c r="P497" s="100"/>
      <c r="Q497" s="100"/>
      <c r="R497" s="100"/>
    </row>
    <row r="498" spans="1:18" x14ac:dyDescent="0.2">
      <c r="A498" s="178"/>
      <c r="B498" s="108"/>
      <c r="C498" s="108"/>
      <c r="D498" s="179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0"/>
      <c r="P498" s="100"/>
      <c r="Q498" s="100"/>
      <c r="R498" s="100"/>
    </row>
    <row r="499" spans="1:18" x14ac:dyDescent="0.2">
      <c r="A499" s="178"/>
      <c r="B499" s="108"/>
      <c r="C499" s="108"/>
      <c r="D499" s="179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0"/>
      <c r="P499" s="100"/>
      <c r="Q499" s="100"/>
      <c r="R499" s="100"/>
    </row>
    <row r="500" spans="1:18" x14ac:dyDescent="0.2">
      <c r="A500" s="178"/>
      <c r="B500" s="108"/>
      <c r="C500" s="108"/>
      <c r="D500" s="179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0"/>
      <c r="P500" s="100"/>
      <c r="Q500" s="100"/>
      <c r="R500" s="100"/>
    </row>
    <row r="501" spans="1:18" x14ac:dyDescent="0.2">
      <c r="A501" s="178"/>
      <c r="B501" s="108"/>
      <c r="C501" s="108"/>
      <c r="D501" s="179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0"/>
      <c r="P501" s="100"/>
      <c r="Q501" s="100"/>
      <c r="R501" s="100"/>
    </row>
    <row r="502" spans="1:18" x14ac:dyDescent="0.2">
      <c r="A502" s="178"/>
      <c r="B502" s="108"/>
      <c r="C502" s="108"/>
      <c r="D502" s="179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0"/>
      <c r="P502" s="100"/>
      <c r="Q502" s="100"/>
      <c r="R502" s="100"/>
    </row>
    <row r="503" spans="1:18" x14ac:dyDescent="0.2">
      <c r="A503" s="178"/>
      <c r="B503" s="108"/>
      <c r="C503" s="108"/>
      <c r="D503" s="179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0"/>
      <c r="P503" s="100"/>
      <c r="Q503" s="100"/>
      <c r="R503" s="100"/>
    </row>
    <row r="504" spans="1:18" x14ac:dyDescent="0.2">
      <c r="A504" s="178"/>
      <c r="B504" s="108"/>
      <c r="C504" s="108"/>
      <c r="D504" s="179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0"/>
      <c r="P504" s="100"/>
      <c r="Q504" s="100"/>
      <c r="R504" s="100"/>
    </row>
    <row r="505" spans="1:18" x14ac:dyDescent="0.2">
      <c r="A505" s="178"/>
      <c r="B505" s="108"/>
      <c r="C505" s="108"/>
      <c r="D505" s="179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0"/>
      <c r="P505" s="100"/>
      <c r="Q505" s="100"/>
      <c r="R505" s="100"/>
    </row>
    <row r="506" spans="1:18" x14ac:dyDescent="0.2">
      <c r="A506" s="178"/>
      <c r="B506" s="108"/>
      <c r="C506" s="108"/>
      <c r="D506" s="179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0"/>
      <c r="P506" s="100"/>
      <c r="Q506" s="100"/>
      <c r="R506" s="100"/>
    </row>
    <row r="507" spans="1:18" x14ac:dyDescent="0.2">
      <c r="A507" s="178"/>
      <c r="B507" s="108"/>
      <c r="C507" s="108"/>
      <c r="D507" s="179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0"/>
      <c r="P507" s="100"/>
      <c r="Q507" s="100"/>
      <c r="R507" s="100"/>
    </row>
    <row r="508" spans="1:18" x14ac:dyDescent="0.2">
      <c r="A508" s="178"/>
      <c r="B508" s="108"/>
      <c r="C508" s="108"/>
      <c r="D508" s="179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0"/>
      <c r="P508" s="100"/>
      <c r="Q508" s="100"/>
      <c r="R508" s="100"/>
    </row>
    <row r="509" spans="1:18" x14ac:dyDescent="0.2">
      <c r="A509" s="178"/>
      <c r="B509" s="108"/>
      <c r="C509" s="108"/>
      <c r="D509" s="179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0"/>
      <c r="P509" s="100"/>
      <c r="Q509" s="100"/>
      <c r="R509" s="100"/>
    </row>
    <row r="510" spans="1:18" x14ac:dyDescent="0.2">
      <c r="A510" s="178"/>
      <c r="B510" s="108"/>
      <c r="C510" s="108"/>
      <c r="D510" s="179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0"/>
      <c r="P510" s="100"/>
      <c r="Q510" s="100"/>
      <c r="R510" s="100"/>
    </row>
    <row r="511" spans="1:18" x14ac:dyDescent="0.2">
      <c r="A511" s="178"/>
      <c r="B511" s="108"/>
      <c r="C511" s="108"/>
      <c r="D511" s="179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0"/>
      <c r="P511" s="100"/>
      <c r="Q511" s="100"/>
      <c r="R511" s="100"/>
    </row>
    <row r="512" spans="1:18" x14ac:dyDescent="0.2">
      <c r="A512" s="178"/>
      <c r="B512" s="108"/>
      <c r="C512" s="108"/>
      <c r="D512" s="179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0"/>
      <c r="P512" s="100"/>
      <c r="Q512" s="100"/>
      <c r="R512" s="100"/>
    </row>
    <row r="513" spans="1:18" x14ac:dyDescent="0.2">
      <c r="A513" s="178"/>
      <c r="B513" s="108"/>
      <c r="C513" s="108"/>
      <c r="D513" s="179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0"/>
      <c r="P513" s="100"/>
      <c r="Q513" s="100"/>
      <c r="R513" s="100"/>
    </row>
    <row r="514" spans="1:18" x14ac:dyDescent="0.2">
      <c r="A514" s="178"/>
      <c r="B514" s="108"/>
      <c r="C514" s="108"/>
      <c r="D514" s="179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0"/>
      <c r="P514" s="100"/>
      <c r="Q514" s="100"/>
      <c r="R514" s="100"/>
    </row>
    <row r="515" spans="1:18" x14ac:dyDescent="0.2">
      <c r="A515" s="178"/>
      <c r="B515" s="108"/>
      <c r="C515" s="108"/>
      <c r="D515" s="179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0"/>
      <c r="P515" s="100"/>
      <c r="Q515" s="100"/>
      <c r="R515" s="100"/>
    </row>
    <row r="516" spans="1:18" x14ac:dyDescent="0.2">
      <c r="A516" s="178"/>
      <c r="B516" s="108"/>
      <c r="C516" s="108"/>
      <c r="D516" s="179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0"/>
      <c r="P516" s="100"/>
      <c r="Q516" s="100"/>
      <c r="R516" s="100"/>
    </row>
    <row r="517" spans="1:18" x14ac:dyDescent="0.2">
      <c r="A517" s="178"/>
      <c r="B517" s="108"/>
      <c r="C517" s="108"/>
      <c r="D517" s="179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0"/>
      <c r="P517" s="100"/>
      <c r="Q517" s="100"/>
      <c r="R517" s="100"/>
    </row>
    <row r="518" spans="1:18" x14ac:dyDescent="0.2">
      <c r="A518" s="178"/>
      <c r="B518" s="108"/>
      <c r="C518" s="108"/>
      <c r="D518" s="179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0"/>
      <c r="P518" s="100"/>
      <c r="Q518" s="100"/>
      <c r="R518" s="100"/>
    </row>
    <row r="519" spans="1:18" x14ac:dyDescent="0.2">
      <c r="A519" s="178"/>
      <c r="B519" s="108"/>
      <c r="C519" s="108"/>
      <c r="D519" s="179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0"/>
      <c r="P519" s="100"/>
      <c r="Q519" s="100"/>
      <c r="R519" s="100"/>
    </row>
    <row r="520" spans="1:18" x14ac:dyDescent="0.2">
      <c r="A520" s="178"/>
      <c r="B520" s="108"/>
      <c r="C520" s="108"/>
      <c r="D520" s="179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0"/>
      <c r="P520" s="100"/>
      <c r="Q520" s="100"/>
      <c r="R520" s="100"/>
    </row>
    <row r="521" spans="1:18" x14ac:dyDescent="0.2">
      <c r="A521" s="178"/>
      <c r="B521" s="108"/>
      <c r="C521" s="108"/>
      <c r="D521" s="179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0"/>
      <c r="P521" s="100"/>
      <c r="Q521" s="100"/>
      <c r="R521" s="100"/>
    </row>
    <row r="522" spans="1:18" x14ac:dyDescent="0.2">
      <c r="A522" s="178"/>
      <c r="B522" s="108"/>
      <c r="C522" s="108"/>
      <c r="D522" s="179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0"/>
      <c r="P522" s="100"/>
      <c r="Q522" s="100"/>
      <c r="R522" s="100"/>
    </row>
    <row r="523" spans="1:18" x14ac:dyDescent="0.2">
      <c r="A523" s="178"/>
      <c r="B523" s="108"/>
      <c r="C523" s="108"/>
      <c r="D523" s="179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0"/>
      <c r="P523" s="100"/>
      <c r="Q523" s="100"/>
      <c r="R523" s="100"/>
    </row>
    <row r="524" spans="1:18" x14ac:dyDescent="0.2">
      <c r="A524" s="178"/>
      <c r="B524" s="108"/>
      <c r="C524" s="108"/>
      <c r="D524" s="179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0"/>
      <c r="P524" s="100"/>
      <c r="Q524" s="100"/>
      <c r="R524" s="100"/>
    </row>
    <row r="525" spans="1:18" x14ac:dyDescent="0.2">
      <c r="A525" s="178"/>
      <c r="B525" s="108"/>
      <c r="C525" s="108"/>
      <c r="D525" s="179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0"/>
      <c r="P525" s="100"/>
      <c r="Q525" s="100"/>
      <c r="R525" s="100"/>
    </row>
    <row r="526" spans="1:18" x14ac:dyDescent="0.2">
      <c r="A526" s="178"/>
      <c r="B526" s="108"/>
      <c r="C526" s="108"/>
      <c r="D526" s="179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0"/>
      <c r="P526" s="100"/>
      <c r="Q526" s="100"/>
      <c r="R526" s="100"/>
    </row>
    <row r="527" spans="1:18" x14ac:dyDescent="0.2">
      <c r="A527" s="178"/>
      <c r="B527" s="108"/>
      <c r="C527" s="108"/>
      <c r="D527" s="179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0"/>
      <c r="P527" s="100"/>
      <c r="Q527" s="100"/>
      <c r="R527" s="100"/>
    </row>
    <row r="528" spans="1:18" x14ac:dyDescent="0.2">
      <c r="A528" s="178"/>
      <c r="B528" s="108"/>
      <c r="C528" s="108"/>
      <c r="D528" s="179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0"/>
      <c r="P528" s="100"/>
      <c r="Q528" s="100"/>
      <c r="R528" s="100"/>
    </row>
    <row r="529" spans="1:18" x14ac:dyDescent="0.2">
      <c r="A529" s="178"/>
      <c r="B529" s="108"/>
      <c r="C529" s="108"/>
      <c r="D529" s="179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0"/>
      <c r="P529" s="100"/>
      <c r="Q529" s="100"/>
      <c r="R529" s="100"/>
    </row>
    <row r="530" spans="1:18" x14ac:dyDescent="0.2">
      <c r="A530" s="178"/>
      <c r="B530" s="108"/>
      <c r="C530" s="108"/>
      <c r="D530" s="179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0"/>
      <c r="P530" s="100"/>
      <c r="Q530" s="100"/>
      <c r="R530" s="100"/>
    </row>
    <row r="531" spans="1:18" x14ac:dyDescent="0.2">
      <c r="A531" s="178"/>
      <c r="B531" s="108"/>
      <c r="C531" s="108"/>
      <c r="D531" s="179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0"/>
      <c r="P531" s="100"/>
      <c r="Q531" s="100"/>
      <c r="R531" s="100"/>
    </row>
    <row r="532" spans="1:18" x14ac:dyDescent="0.2">
      <c r="A532" s="178"/>
      <c r="B532" s="108"/>
      <c r="C532" s="108"/>
      <c r="D532" s="179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0"/>
      <c r="P532" s="100"/>
      <c r="Q532" s="100"/>
      <c r="R532" s="100"/>
    </row>
    <row r="533" spans="1:18" x14ac:dyDescent="0.2">
      <c r="A533" s="178"/>
      <c r="B533" s="108"/>
      <c r="C533" s="108"/>
      <c r="D533" s="179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0"/>
      <c r="P533" s="100"/>
      <c r="Q533" s="100"/>
      <c r="R533" s="100"/>
    </row>
    <row r="534" spans="1:18" x14ac:dyDescent="0.2">
      <c r="A534" s="178"/>
      <c r="B534" s="108"/>
      <c r="C534" s="108"/>
      <c r="D534" s="179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0"/>
      <c r="P534" s="100"/>
      <c r="Q534" s="100"/>
      <c r="R534" s="100"/>
    </row>
    <row r="535" spans="1:18" x14ac:dyDescent="0.2">
      <c r="A535" s="178"/>
      <c r="B535" s="108"/>
      <c r="C535" s="108"/>
      <c r="D535" s="179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0"/>
      <c r="P535" s="100"/>
      <c r="Q535" s="100"/>
      <c r="R535" s="100"/>
    </row>
    <row r="536" spans="1:18" x14ac:dyDescent="0.2">
      <c r="A536" s="178"/>
      <c r="B536" s="108"/>
      <c r="C536" s="108"/>
      <c r="D536" s="179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0"/>
      <c r="P536" s="100"/>
      <c r="Q536" s="100"/>
      <c r="R536" s="100"/>
    </row>
    <row r="537" spans="1:18" x14ac:dyDescent="0.2">
      <c r="A537" s="178"/>
      <c r="B537" s="108"/>
      <c r="C537" s="108"/>
      <c r="D537" s="179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0"/>
      <c r="P537" s="100"/>
      <c r="Q537" s="100"/>
      <c r="R537" s="100"/>
    </row>
    <row r="538" spans="1:18" x14ac:dyDescent="0.2">
      <c r="A538" s="178"/>
      <c r="B538" s="108"/>
      <c r="C538" s="108"/>
      <c r="D538" s="179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0"/>
      <c r="P538" s="100"/>
      <c r="Q538" s="100"/>
      <c r="R538" s="100"/>
    </row>
    <row r="539" spans="1:18" x14ac:dyDescent="0.2">
      <c r="A539" s="178"/>
      <c r="B539" s="108"/>
      <c r="C539" s="108"/>
      <c r="D539" s="179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0"/>
      <c r="P539" s="100"/>
      <c r="Q539" s="100"/>
      <c r="R539" s="100"/>
    </row>
    <row r="540" spans="1:18" x14ac:dyDescent="0.2">
      <c r="A540" s="178"/>
      <c r="B540" s="108"/>
      <c r="C540" s="108"/>
      <c r="D540" s="179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0"/>
      <c r="P540" s="100"/>
      <c r="Q540" s="100"/>
      <c r="R540" s="100"/>
    </row>
    <row r="541" spans="1:18" x14ac:dyDescent="0.2">
      <c r="A541" s="178"/>
      <c r="B541" s="108"/>
      <c r="C541" s="108"/>
      <c r="D541" s="179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0"/>
      <c r="P541" s="100"/>
      <c r="Q541" s="100"/>
      <c r="R541" s="100"/>
    </row>
    <row r="542" spans="1:18" x14ac:dyDescent="0.2">
      <c r="A542" s="178"/>
      <c r="B542" s="108"/>
      <c r="C542" s="108"/>
      <c r="D542" s="179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0"/>
      <c r="P542" s="100"/>
      <c r="Q542" s="100"/>
      <c r="R542" s="100"/>
    </row>
    <row r="543" spans="1:18" x14ac:dyDescent="0.2">
      <c r="A543" s="178"/>
      <c r="B543" s="108"/>
      <c r="C543" s="108"/>
      <c r="D543" s="179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0"/>
      <c r="P543" s="100"/>
      <c r="Q543" s="100"/>
      <c r="R543" s="100"/>
    </row>
    <row r="544" spans="1:18" x14ac:dyDescent="0.2">
      <c r="A544" s="178"/>
      <c r="B544" s="108"/>
      <c r="C544" s="108"/>
      <c r="D544" s="179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0"/>
      <c r="P544" s="100"/>
      <c r="Q544" s="100"/>
      <c r="R544" s="100"/>
    </row>
    <row r="545" spans="1:18" x14ac:dyDescent="0.2">
      <c r="A545" s="178"/>
      <c r="B545" s="108"/>
      <c r="C545" s="108"/>
      <c r="D545" s="179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0"/>
      <c r="P545" s="100"/>
      <c r="Q545" s="100"/>
      <c r="R545" s="100"/>
    </row>
    <row r="546" spans="1:18" x14ac:dyDescent="0.2">
      <c r="A546" s="178"/>
      <c r="B546" s="108"/>
      <c r="C546" s="108"/>
      <c r="D546" s="179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0"/>
      <c r="P546" s="100"/>
      <c r="Q546" s="100"/>
      <c r="R546" s="100"/>
    </row>
    <row r="547" spans="1:18" x14ac:dyDescent="0.2">
      <c r="A547" s="178"/>
      <c r="B547" s="108"/>
      <c r="C547" s="108"/>
      <c r="D547" s="179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0"/>
      <c r="P547" s="100"/>
      <c r="Q547" s="100"/>
      <c r="R547" s="100"/>
    </row>
    <row r="548" spans="1:18" x14ac:dyDescent="0.2">
      <c r="A548" s="178"/>
      <c r="B548" s="108"/>
      <c r="C548" s="108"/>
      <c r="D548" s="179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0"/>
      <c r="P548" s="100"/>
      <c r="Q548" s="100"/>
      <c r="R548" s="100"/>
    </row>
    <row r="549" spans="1:18" x14ac:dyDescent="0.2">
      <c r="A549" s="178"/>
      <c r="B549" s="108"/>
      <c r="C549" s="108"/>
      <c r="D549" s="179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0"/>
      <c r="P549" s="100"/>
      <c r="Q549" s="100"/>
      <c r="R549" s="100"/>
    </row>
    <row r="550" spans="1:18" x14ac:dyDescent="0.2">
      <c r="A550" s="178"/>
      <c r="B550" s="108"/>
      <c r="C550" s="108"/>
      <c r="D550" s="179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0"/>
      <c r="P550" s="100"/>
      <c r="Q550" s="100"/>
      <c r="R550" s="100"/>
    </row>
    <row r="551" spans="1:18" x14ac:dyDescent="0.2">
      <c r="A551" s="178"/>
      <c r="B551" s="108"/>
      <c r="C551" s="108"/>
      <c r="D551" s="179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0"/>
      <c r="P551" s="100"/>
      <c r="Q551" s="100"/>
      <c r="R551" s="100"/>
    </row>
    <row r="552" spans="1:18" x14ac:dyDescent="0.2">
      <c r="A552" s="178"/>
      <c r="B552" s="108"/>
      <c r="C552" s="108"/>
      <c r="D552" s="179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0"/>
      <c r="P552" s="100"/>
      <c r="Q552" s="100"/>
      <c r="R552" s="100"/>
    </row>
    <row r="553" spans="1:18" x14ac:dyDescent="0.2">
      <c r="A553" s="178"/>
      <c r="B553" s="108"/>
      <c r="C553" s="108"/>
      <c r="D553" s="179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0"/>
      <c r="P553" s="100"/>
      <c r="Q553" s="100"/>
      <c r="R553" s="100"/>
    </row>
    <row r="554" spans="1:18" x14ac:dyDescent="0.2">
      <c r="A554" s="178"/>
      <c r="B554" s="108"/>
      <c r="C554" s="108"/>
      <c r="D554" s="179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0"/>
      <c r="P554" s="100"/>
      <c r="Q554" s="100"/>
      <c r="R554" s="100"/>
    </row>
    <row r="555" spans="1:18" x14ac:dyDescent="0.2">
      <c r="A555" s="178"/>
      <c r="B555" s="108"/>
      <c r="C555" s="108"/>
      <c r="D555" s="179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0"/>
      <c r="P555" s="100"/>
      <c r="Q555" s="100"/>
      <c r="R555" s="100"/>
    </row>
    <row r="556" spans="1:18" x14ac:dyDescent="0.2">
      <c r="A556" s="178"/>
      <c r="B556" s="108"/>
      <c r="C556" s="108"/>
      <c r="D556" s="179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0"/>
      <c r="P556" s="100"/>
      <c r="Q556" s="100"/>
      <c r="R556" s="100"/>
    </row>
    <row r="557" spans="1:18" x14ac:dyDescent="0.2">
      <c r="A557" s="178"/>
      <c r="B557" s="108"/>
      <c r="C557" s="108"/>
      <c r="D557" s="179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0"/>
      <c r="P557" s="100"/>
      <c r="Q557" s="100"/>
      <c r="R557" s="100"/>
    </row>
    <row r="558" spans="1:18" x14ac:dyDescent="0.2">
      <c r="A558" s="178"/>
      <c r="B558" s="108"/>
      <c r="C558" s="108"/>
      <c r="D558" s="179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0"/>
      <c r="P558" s="100"/>
      <c r="Q558" s="100"/>
      <c r="R558" s="100"/>
    </row>
    <row r="559" spans="1:18" x14ac:dyDescent="0.2">
      <c r="A559" s="178"/>
      <c r="B559" s="108"/>
      <c r="C559" s="108"/>
      <c r="D559" s="179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0"/>
      <c r="P559" s="100"/>
      <c r="Q559" s="100"/>
      <c r="R559" s="100"/>
    </row>
    <row r="560" spans="1:18" x14ac:dyDescent="0.2">
      <c r="A560" s="178"/>
      <c r="B560" s="108"/>
      <c r="C560" s="108"/>
      <c r="D560" s="179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0"/>
      <c r="P560" s="100"/>
      <c r="Q560" s="100"/>
      <c r="R560" s="100"/>
    </row>
    <row r="561" spans="1:18" x14ac:dyDescent="0.2">
      <c r="A561" s="178"/>
      <c r="B561" s="108"/>
      <c r="C561" s="108"/>
      <c r="D561" s="179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0"/>
      <c r="P561" s="100"/>
      <c r="Q561" s="100"/>
      <c r="R561" s="100"/>
    </row>
    <row r="562" spans="1:18" x14ac:dyDescent="0.2">
      <c r="A562" s="178"/>
      <c r="B562" s="108"/>
      <c r="C562" s="108"/>
      <c r="D562" s="179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0"/>
      <c r="P562" s="100"/>
      <c r="Q562" s="100"/>
      <c r="R562" s="100"/>
    </row>
    <row r="563" spans="1:18" x14ac:dyDescent="0.2">
      <c r="A563" s="178"/>
      <c r="B563" s="108"/>
      <c r="C563" s="108"/>
      <c r="D563" s="179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0"/>
      <c r="P563" s="100"/>
      <c r="Q563" s="100"/>
      <c r="R563" s="100"/>
    </row>
    <row r="564" spans="1:18" x14ac:dyDescent="0.2">
      <c r="A564" s="178"/>
      <c r="B564" s="108"/>
      <c r="C564" s="108"/>
      <c r="D564" s="179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0"/>
      <c r="P564" s="100"/>
      <c r="Q564" s="100"/>
      <c r="R564" s="100"/>
    </row>
    <row r="565" spans="1:18" x14ac:dyDescent="0.2">
      <c r="A565" s="178"/>
      <c r="B565" s="108"/>
      <c r="C565" s="108"/>
      <c r="D565" s="179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0"/>
      <c r="P565" s="100"/>
      <c r="Q565" s="100"/>
      <c r="R565" s="100"/>
    </row>
    <row r="566" spans="1:18" x14ac:dyDescent="0.2">
      <c r="A566" s="178"/>
      <c r="B566" s="108"/>
      <c r="C566" s="108"/>
      <c r="D566" s="179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0"/>
      <c r="P566" s="100"/>
      <c r="Q566" s="100"/>
      <c r="R566" s="100"/>
    </row>
    <row r="567" spans="1:18" x14ac:dyDescent="0.2">
      <c r="A567" s="178"/>
      <c r="B567" s="108"/>
      <c r="C567" s="108"/>
      <c r="D567" s="179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0"/>
      <c r="P567" s="100"/>
      <c r="Q567" s="100"/>
      <c r="R567" s="100"/>
    </row>
    <row r="568" spans="1:18" x14ac:dyDescent="0.2">
      <c r="A568" s="178"/>
      <c r="B568" s="108"/>
      <c r="C568" s="108"/>
      <c r="D568" s="179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0"/>
      <c r="P568" s="100"/>
      <c r="Q568" s="100"/>
      <c r="R568" s="100"/>
    </row>
    <row r="569" spans="1:18" x14ac:dyDescent="0.2">
      <c r="A569" s="178"/>
      <c r="B569" s="108"/>
      <c r="C569" s="108"/>
      <c r="D569" s="179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0"/>
      <c r="P569" s="100"/>
      <c r="Q569" s="100"/>
      <c r="R569" s="100"/>
    </row>
    <row r="570" spans="1:18" x14ac:dyDescent="0.2">
      <c r="A570" s="178"/>
      <c r="B570" s="108"/>
      <c r="C570" s="108"/>
      <c r="D570" s="179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0"/>
      <c r="P570" s="100"/>
      <c r="Q570" s="100"/>
      <c r="R570" s="100"/>
    </row>
    <row r="571" spans="1:18" x14ac:dyDescent="0.2">
      <c r="A571" s="178"/>
      <c r="B571" s="108"/>
      <c r="C571" s="108"/>
      <c r="D571" s="179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0"/>
      <c r="P571" s="100"/>
      <c r="Q571" s="100"/>
      <c r="R571" s="100"/>
    </row>
    <row r="572" spans="1:18" x14ac:dyDescent="0.2">
      <c r="A572" s="178"/>
      <c r="B572" s="108"/>
      <c r="C572" s="108"/>
      <c r="D572" s="179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0"/>
      <c r="P572" s="100"/>
      <c r="Q572" s="100"/>
      <c r="R572" s="100"/>
    </row>
    <row r="573" spans="1:18" x14ac:dyDescent="0.2">
      <c r="A573" s="178"/>
      <c r="B573" s="108"/>
      <c r="C573" s="108"/>
      <c r="D573" s="179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0"/>
      <c r="P573" s="100"/>
      <c r="Q573" s="100"/>
      <c r="R573" s="100"/>
    </row>
    <row r="574" spans="1:18" x14ac:dyDescent="0.2">
      <c r="A574" s="178"/>
      <c r="B574" s="108"/>
      <c r="C574" s="108"/>
      <c r="D574" s="179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0"/>
      <c r="P574" s="100"/>
      <c r="Q574" s="100"/>
      <c r="R574" s="100"/>
    </row>
    <row r="575" spans="1:18" x14ac:dyDescent="0.2">
      <c r="A575" s="178"/>
      <c r="B575" s="108"/>
      <c r="C575" s="108"/>
      <c r="D575" s="179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0"/>
      <c r="P575" s="100"/>
      <c r="Q575" s="100"/>
      <c r="R575" s="100"/>
    </row>
    <row r="576" spans="1:18" x14ac:dyDescent="0.2">
      <c r="A576" s="178"/>
      <c r="B576" s="108"/>
      <c r="C576" s="108"/>
      <c r="D576" s="179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0"/>
      <c r="P576" s="100"/>
      <c r="Q576" s="100"/>
      <c r="R576" s="100"/>
    </row>
    <row r="577" spans="1:18" x14ac:dyDescent="0.2">
      <c r="A577" s="178"/>
      <c r="B577" s="108"/>
      <c r="C577" s="108"/>
      <c r="D577" s="179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0"/>
      <c r="P577" s="100"/>
      <c r="Q577" s="100"/>
      <c r="R577" s="100"/>
    </row>
    <row r="578" spans="1:18" x14ac:dyDescent="0.2">
      <c r="A578" s="178"/>
      <c r="B578" s="108"/>
      <c r="C578" s="108"/>
      <c r="D578" s="179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0"/>
      <c r="P578" s="100"/>
      <c r="Q578" s="100"/>
      <c r="R578" s="100"/>
    </row>
    <row r="579" spans="1:18" x14ac:dyDescent="0.2">
      <c r="A579" s="178"/>
      <c r="B579" s="108"/>
      <c r="C579" s="108"/>
      <c r="D579" s="179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0"/>
      <c r="P579" s="100"/>
      <c r="Q579" s="100"/>
      <c r="R579" s="100"/>
    </row>
    <row r="580" spans="1:18" x14ac:dyDescent="0.2">
      <c r="A580" s="178"/>
      <c r="B580" s="108"/>
      <c r="C580" s="108"/>
      <c r="D580" s="179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0"/>
      <c r="P580" s="100"/>
      <c r="Q580" s="100"/>
      <c r="R580" s="100"/>
    </row>
    <row r="581" spans="1:18" x14ac:dyDescent="0.2">
      <c r="A581" s="178"/>
      <c r="B581" s="108"/>
      <c r="C581" s="108"/>
      <c r="D581" s="179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0"/>
      <c r="P581" s="100"/>
      <c r="Q581" s="100"/>
      <c r="R581" s="100"/>
    </row>
    <row r="582" spans="1:18" x14ac:dyDescent="0.2">
      <c r="A582" s="178"/>
      <c r="B582" s="108"/>
      <c r="C582" s="108"/>
      <c r="D582" s="179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0"/>
      <c r="P582" s="100"/>
      <c r="Q582" s="100"/>
      <c r="R582" s="100"/>
    </row>
    <row r="583" spans="1:18" x14ac:dyDescent="0.2">
      <c r="A583" s="178"/>
      <c r="B583" s="108"/>
      <c r="C583" s="108"/>
      <c r="D583" s="179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0"/>
      <c r="P583" s="100"/>
      <c r="Q583" s="100"/>
      <c r="R583" s="100"/>
    </row>
    <row r="584" spans="1:18" x14ac:dyDescent="0.2">
      <c r="A584" s="178"/>
      <c r="B584" s="108"/>
      <c r="C584" s="108"/>
      <c r="D584" s="179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0"/>
      <c r="P584" s="100"/>
      <c r="Q584" s="100"/>
      <c r="R584" s="100"/>
    </row>
    <row r="585" spans="1:18" x14ac:dyDescent="0.2">
      <c r="A585" s="178"/>
      <c r="B585" s="108"/>
      <c r="C585" s="108"/>
      <c r="D585" s="179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0"/>
      <c r="P585" s="100"/>
      <c r="Q585" s="100"/>
      <c r="R585" s="100"/>
    </row>
    <row r="586" spans="1:18" x14ac:dyDescent="0.2">
      <c r="A586" s="178"/>
      <c r="B586" s="108"/>
      <c r="C586" s="108"/>
      <c r="D586" s="179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0"/>
      <c r="P586" s="100"/>
      <c r="Q586" s="100"/>
      <c r="R586" s="100"/>
    </row>
    <row r="587" spans="1:18" x14ac:dyDescent="0.2">
      <c r="A587" s="178"/>
      <c r="B587" s="108"/>
      <c r="C587" s="108"/>
      <c r="D587" s="179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0"/>
      <c r="P587" s="100"/>
      <c r="Q587" s="100"/>
      <c r="R587" s="100"/>
    </row>
    <row r="588" spans="1:18" x14ac:dyDescent="0.2">
      <c r="A588" s="178"/>
      <c r="B588" s="108"/>
      <c r="C588" s="108"/>
      <c r="D588" s="179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0"/>
      <c r="P588" s="100"/>
      <c r="Q588" s="100"/>
      <c r="R588" s="100"/>
    </row>
    <row r="589" spans="1:18" x14ac:dyDescent="0.2">
      <c r="A589" s="178"/>
      <c r="B589" s="108"/>
      <c r="C589" s="108"/>
      <c r="D589" s="179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0"/>
      <c r="P589" s="100"/>
      <c r="Q589" s="100"/>
      <c r="R589" s="100"/>
    </row>
    <row r="590" spans="1:18" x14ac:dyDescent="0.2">
      <c r="A590" s="178"/>
      <c r="B590" s="108"/>
      <c r="C590" s="108"/>
      <c r="D590" s="179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0"/>
      <c r="P590" s="100"/>
      <c r="Q590" s="100"/>
      <c r="R590" s="100"/>
    </row>
    <row r="591" spans="1:18" x14ac:dyDescent="0.2">
      <c r="A591" s="178"/>
      <c r="B591" s="108"/>
      <c r="C591" s="108"/>
      <c r="D591" s="179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0"/>
      <c r="P591" s="100"/>
      <c r="Q591" s="100"/>
      <c r="R591" s="100"/>
    </row>
    <row r="592" spans="1:18" x14ac:dyDescent="0.2">
      <c r="A592" s="178"/>
      <c r="B592" s="108"/>
      <c r="C592" s="108"/>
      <c r="D592" s="179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0"/>
      <c r="P592" s="100"/>
      <c r="Q592" s="100"/>
      <c r="R592" s="100"/>
    </row>
    <row r="593" spans="1:18" x14ac:dyDescent="0.2">
      <c r="A593" s="178"/>
      <c r="B593" s="108"/>
      <c r="C593" s="108"/>
      <c r="D593" s="179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0"/>
      <c r="P593" s="100"/>
      <c r="Q593" s="100"/>
      <c r="R593" s="100"/>
    </row>
    <row r="594" spans="1:18" x14ac:dyDescent="0.2">
      <c r="A594" s="178"/>
      <c r="B594" s="108"/>
      <c r="C594" s="108"/>
      <c r="D594" s="179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0"/>
      <c r="P594" s="100"/>
      <c r="Q594" s="100"/>
      <c r="R594" s="100"/>
    </row>
    <row r="595" spans="1:18" x14ac:dyDescent="0.2">
      <c r="A595" s="178"/>
      <c r="B595" s="108"/>
      <c r="C595" s="108"/>
      <c r="D595" s="179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0"/>
      <c r="P595" s="100"/>
      <c r="Q595" s="100"/>
      <c r="R595" s="100"/>
    </row>
    <row r="596" spans="1:18" x14ac:dyDescent="0.2">
      <c r="A596" s="178"/>
      <c r="B596" s="108"/>
      <c r="C596" s="108"/>
      <c r="D596" s="179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0"/>
      <c r="P596" s="100"/>
      <c r="Q596" s="100"/>
      <c r="R596" s="100"/>
    </row>
    <row r="597" spans="1:18" x14ac:dyDescent="0.2">
      <c r="A597" s="178"/>
      <c r="B597" s="108"/>
      <c r="C597" s="108"/>
      <c r="D597" s="179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0"/>
      <c r="P597" s="100"/>
      <c r="Q597" s="100"/>
      <c r="R597" s="100"/>
    </row>
    <row r="598" spans="1:18" x14ac:dyDescent="0.2">
      <c r="A598" s="178"/>
      <c r="B598" s="108"/>
      <c r="C598" s="108"/>
      <c r="D598" s="179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0"/>
      <c r="P598" s="100"/>
      <c r="Q598" s="100"/>
      <c r="R598" s="100"/>
    </row>
    <row r="599" spans="1:18" x14ac:dyDescent="0.2">
      <c r="A599" s="178"/>
      <c r="B599" s="108"/>
      <c r="C599" s="108"/>
      <c r="D599" s="179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0"/>
      <c r="P599" s="100"/>
      <c r="Q599" s="100"/>
      <c r="R599" s="100"/>
    </row>
    <row r="600" spans="1:18" x14ac:dyDescent="0.2">
      <c r="A600" s="178"/>
      <c r="B600" s="108"/>
      <c r="C600" s="108"/>
      <c r="D600" s="179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0"/>
      <c r="P600" s="100"/>
      <c r="Q600" s="100"/>
      <c r="R600" s="100"/>
    </row>
    <row r="601" spans="1:18" x14ac:dyDescent="0.2">
      <c r="A601" s="178"/>
      <c r="B601" s="108"/>
      <c r="C601" s="108"/>
      <c r="D601" s="179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0"/>
      <c r="P601" s="100"/>
      <c r="Q601" s="100"/>
      <c r="R601" s="100"/>
    </row>
    <row r="602" spans="1:18" x14ac:dyDescent="0.2">
      <c r="A602" s="178"/>
      <c r="B602" s="108"/>
      <c r="C602" s="108"/>
      <c r="D602" s="179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0"/>
      <c r="P602" s="100"/>
      <c r="Q602" s="100"/>
      <c r="R602" s="100"/>
    </row>
    <row r="603" spans="1:18" x14ac:dyDescent="0.2">
      <c r="A603" s="178"/>
      <c r="B603" s="108"/>
      <c r="C603" s="108"/>
      <c r="D603" s="179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0"/>
      <c r="P603" s="100"/>
      <c r="Q603" s="100"/>
      <c r="R603" s="100"/>
    </row>
    <row r="604" spans="1:18" x14ac:dyDescent="0.2">
      <c r="A604" s="178"/>
      <c r="B604" s="108"/>
      <c r="C604" s="108"/>
      <c r="D604" s="179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0"/>
      <c r="P604" s="100"/>
      <c r="Q604" s="100"/>
      <c r="R604" s="100"/>
    </row>
    <row r="605" spans="1:18" x14ac:dyDescent="0.2">
      <c r="A605" s="178"/>
      <c r="B605" s="108"/>
      <c r="C605" s="108"/>
      <c r="D605" s="179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0"/>
      <c r="P605" s="100"/>
      <c r="Q605" s="100"/>
      <c r="R605" s="100"/>
    </row>
    <row r="606" spans="1:18" x14ac:dyDescent="0.2">
      <c r="A606" s="178"/>
      <c r="B606" s="108"/>
      <c r="C606" s="108"/>
      <c r="D606" s="179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0"/>
      <c r="P606" s="100"/>
      <c r="Q606" s="100"/>
      <c r="R606" s="100"/>
    </row>
    <row r="607" spans="1:18" x14ac:dyDescent="0.2">
      <c r="A607" s="178"/>
      <c r="B607" s="108"/>
      <c r="C607" s="108"/>
      <c r="D607" s="179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0"/>
      <c r="P607" s="100"/>
      <c r="Q607" s="100"/>
      <c r="R607" s="100"/>
    </row>
    <row r="608" spans="1:18" x14ac:dyDescent="0.2">
      <c r="A608" s="178"/>
      <c r="B608" s="108"/>
      <c r="C608" s="108"/>
      <c r="D608" s="179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0"/>
      <c r="P608" s="100"/>
      <c r="Q608" s="100"/>
      <c r="R608" s="100"/>
    </row>
    <row r="609" spans="1:18" x14ac:dyDescent="0.2">
      <c r="A609" s="178"/>
      <c r="B609" s="108"/>
      <c r="C609" s="108"/>
      <c r="D609" s="179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0"/>
      <c r="P609" s="100"/>
      <c r="Q609" s="100"/>
      <c r="R609" s="100"/>
    </row>
    <row r="610" spans="1:18" x14ac:dyDescent="0.2">
      <c r="A610" s="178"/>
      <c r="B610" s="108"/>
      <c r="C610" s="108"/>
      <c r="D610" s="179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0"/>
      <c r="P610" s="100"/>
      <c r="Q610" s="100"/>
      <c r="R610" s="100"/>
    </row>
    <row r="611" spans="1:18" x14ac:dyDescent="0.2">
      <c r="A611" s="178"/>
      <c r="B611" s="108"/>
      <c r="C611" s="108"/>
      <c r="D611" s="179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0"/>
      <c r="P611" s="100"/>
      <c r="Q611" s="100"/>
      <c r="R611" s="100"/>
    </row>
    <row r="612" spans="1:18" x14ac:dyDescent="0.2">
      <c r="A612" s="178"/>
      <c r="B612" s="108"/>
      <c r="C612" s="108"/>
      <c r="D612" s="179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0"/>
      <c r="P612" s="100"/>
      <c r="Q612" s="100"/>
      <c r="R612" s="100"/>
    </row>
    <row r="613" spans="1:18" x14ac:dyDescent="0.2">
      <c r="A613" s="178"/>
      <c r="B613" s="108"/>
      <c r="C613" s="108"/>
      <c r="D613" s="179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0"/>
      <c r="P613" s="100"/>
      <c r="Q613" s="100"/>
      <c r="R613" s="100"/>
    </row>
    <row r="614" spans="1:18" x14ac:dyDescent="0.2">
      <c r="A614" s="178"/>
      <c r="B614" s="108"/>
      <c r="C614" s="108"/>
      <c r="D614" s="179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0"/>
      <c r="P614" s="100"/>
      <c r="Q614" s="100"/>
      <c r="R614" s="100"/>
    </row>
    <row r="615" spans="1:18" x14ac:dyDescent="0.2">
      <c r="A615" s="178"/>
      <c r="B615" s="108"/>
      <c r="C615" s="108"/>
      <c r="D615" s="179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0"/>
      <c r="P615" s="100"/>
      <c r="Q615" s="100"/>
      <c r="R615" s="100"/>
    </row>
    <row r="616" spans="1:18" x14ac:dyDescent="0.2">
      <c r="A616" s="178"/>
      <c r="B616" s="108"/>
      <c r="C616" s="108"/>
      <c r="D616" s="179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0"/>
      <c r="P616" s="100"/>
      <c r="Q616" s="100"/>
      <c r="R616" s="100"/>
    </row>
    <row r="617" spans="1:18" x14ac:dyDescent="0.2">
      <c r="A617" s="178"/>
      <c r="B617" s="108"/>
      <c r="C617" s="108"/>
      <c r="D617" s="179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0"/>
      <c r="P617" s="100"/>
      <c r="Q617" s="100"/>
      <c r="R617" s="100"/>
    </row>
    <row r="618" spans="1:18" x14ac:dyDescent="0.2">
      <c r="A618" s="178"/>
      <c r="B618" s="108"/>
      <c r="C618" s="108"/>
      <c r="D618" s="179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0"/>
      <c r="P618" s="100"/>
      <c r="Q618" s="100"/>
      <c r="R618" s="100"/>
    </row>
    <row r="619" spans="1:18" x14ac:dyDescent="0.2">
      <c r="A619" s="178"/>
      <c r="B619" s="108"/>
      <c r="C619" s="108"/>
      <c r="D619" s="179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0"/>
      <c r="P619" s="100"/>
      <c r="Q619" s="100"/>
      <c r="R619" s="100"/>
    </row>
    <row r="620" spans="1:18" x14ac:dyDescent="0.2">
      <c r="A620" s="178"/>
      <c r="B620" s="108"/>
      <c r="C620" s="108"/>
      <c r="D620" s="179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0"/>
      <c r="P620" s="100"/>
      <c r="Q620" s="100"/>
      <c r="R620" s="100"/>
    </row>
    <row r="621" spans="1:18" x14ac:dyDescent="0.2">
      <c r="A621" s="178"/>
      <c r="B621" s="108"/>
      <c r="C621" s="108"/>
      <c r="D621" s="179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0"/>
      <c r="P621" s="100"/>
      <c r="Q621" s="100"/>
      <c r="R621" s="100"/>
    </row>
    <row r="622" spans="1:18" x14ac:dyDescent="0.2">
      <c r="A622" s="178"/>
      <c r="B622" s="108"/>
      <c r="C622" s="108"/>
      <c r="D622" s="179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0"/>
      <c r="P622" s="100"/>
      <c r="Q622" s="100"/>
      <c r="R622" s="100"/>
    </row>
    <row r="623" spans="1:18" x14ac:dyDescent="0.2">
      <c r="A623" s="178"/>
      <c r="B623" s="108"/>
      <c r="C623" s="108"/>
      <c r="D623" s="179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0"/>
      <c r="P623" s="100"/>
      <c r="Q623" s="100"/>
      <c r="R623" s="100"/>
    </row>
    <row r="624" spans="1:18" x14ac:dyDescent="0.2">
      <c r="A624" s="178"/>
      <c r="B624" s="108"/>
      <c r="C624" s="108"/>
      <c r="D624" s="179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0"/>
      <c r="P624" s="100"/>
      <c r="Q624" s="100"/>
      <c r="R624" s="100"/>
    </row>
    <row r="625" spans="1:18" x14ac:dyDescent="0.2">
      <c r="A625" s="178"/>
      <c r="B625" s="108"/>
      <c r="C625" s="108"/>
      <c r="D625" s="179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0"/>
      <c r="P625" s="100"/>
      <c r="Q625" s="100"/>
      <c r="R625" s="100"/>
    </row>
    <row r="626" spans="1:18" x14ac:dyDescent="0.2">
      <c r="A626" s="178"/>
      <c r="B626" s="108"/>
      <c r="C626" s="108"/>
      <c r="D626" s="179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0"/>
      <c r="P626" s="100"/>
      <c r="Q626" s="100"/>
      <c r="R626" s="100"/>
    </row>
    <row r="627" spans="1:18" x14ac:dyDescent="0.2">
      <c r="A627" s="178"/>
      <c r="B627" s="108"/>
      <c r="C627" s="108"/>
      <c r="D627" s="179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0"/>
      <c r="P627" s="100"/>
      <c r="Q627" s="100"/>
      <c r="R627" s="100"/>
    </row>
    <row r="628" spans="1:18" x14ac:dyDescent="0.2">
      <c r="A628" s="178"/>
      <c r="B628" s="108"/>
      <c r="C628" s="108"/>
      <c r="D628" s="179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0"/>
      <c r="P628" s="100"/>
      <c r="Q628" s="100"/>
      <c r="R628" s="100"/>
    </row>
    <row r="629" spans="1:18" x14ac:dyDescent="0.2">
      <c r="A629" s="178"/>
      <c r="B629" s="108"/>
      <c r="C629" s="108"/>
      <c r="D629" s="179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0"/>
      <c r="P629" s="100"/>
      <c r="Q629" s="100"/>
      <c r="R629" s="100"/>
    </row>
    <row r="630" spans="1:18" x14ac:dyDescent="0.2">
      <c r="A630" s="178"/>
      <c r="B630" s="108"/>
      <c r="C630" s="108"/>
      <c r="D630" s="179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0"/>
      <c r="P630" s="100"/>
      <c r="Q630" s="100"/>
      <c r="R630" s="100"/>
    </row>
    <row r="631" spans="1:18" x14ac:dyDescent="0.2">
      <c r="A631" s="178"/>
      <c r="B631" s="108"/>
      <c r="C631" s="108"/>
      <c r="D631" s="179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0"/>
      <c r="P631" s="100"/>
      <c r="Q631" s="100"/>
      <c r="R631" s="100"/>
    </row>
    <row r="632" spans="1:18" x14ac:dyDescent="0.2">
      <c r="A632" s="178"/>
      <c r="B632" s="108"/>
      <c r="C632" s="108"/>
      <c r="D632" s="179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0"/>
      <c r="P632" s="100"/>
      <c r="Q632" s="100"/>
      <c r="R632" s="100"/>
    </row>
    <row r="633" spans="1:18" x14ac:dyDescent="0.2">
      <c r="A633" s="178"/>
      <c r="B633" s="108"/>
      <c r="C633" s="108"/>
      <c r="D633" s="179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0"/>
      <c r="P633" s="100"/>
      <c r="Q633" s="100"/>
      <c r="R633" s="100"/>
    </row>
    <row r="634" spans="1:18" x14ac:dyDescent="0.2">
      <c r="A634" s="178"/>
      <c r="B634" s="108"/>
      <c r="C634" s="108"/>
      <c r="D634" s="179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0"/>
      <c r="P634" s="100"/>
      <c r="Q634" s="100"/>
      <c r="R634" s="100"/>
    </row>
    <row r="635" spans="1:18" x14ac:dyDescent="0.2">
      <c r="A635" s="178"/>
      <c r="B635" s="108"/>
      <c r="C635" s="108"/>
      <c r="D635" s="179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0"/>
      <c r="P635" s="100"/>
      <c r="Q635" s="100"/>
      <c r="R635" s="100"/>
    </row>
    <row r="636" spans="1:18" x14ac:dyDescent="0.2">
      <c r="A636" s="178"/>
      <c r="B636" s="108"/>
      <c r="C636" s="108"/>
      <c r="D636" s="179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0"/>
      <c r="P636" s="100"/>
      <c r="Q636" s="100"/>
      <c r="R636" s="100"/>
    </row>
    <row r="637" spans="1:18" x14ac:dyDescent="0.2">
      <c r="A637" s="178"/>
      <c r="B637" s="108"/>
      <c r="C637" s="108"/>
      <c r="D637" s="179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0"/>
      <c r="P637" s="100"/>
      <c r="Q637" s="100"/>
      <c r="R637" s="100"/>
    </row>
    <row r="638" spans="1:18" x14ac:dyDescent="0.2">
      <c r="A638" s="178"/>
      <c r="B638" s="108"/>
      <c r="C638" s="108"/>
      <c r="D638" s="179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0"/>
      <c r="P638" s="100"/>
      <c r="Q638" s="100"/>
      <c r="R638" s="100"/>
    </row>
    <row r="639" spans="1:18" x14ac:dyDescent="0.2">
      <c r="A639" s="178"/>
      <c r="B639" s="108"/>
      <c r="C639" s="108"/>
      <c r="D639" s="179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0"/>
      <c r="P639" s="100"/>
      <c r="Q639" s="100"/>
      <c r="R639" s="100"/>
    </row>
    <row r="640" spans="1:18" x14ac:dyDescent="0.2">
      <c r="A640" s="178"/>
      <c r="B640" s="108"/>
      <c r="C640" s="108"/>
      <c r="D640" s="179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0"/>
      <c r="P640" s="100"/>
      <c r="Q640" s="100"/>
      <c r="R640" s="100"/>
    </row>
    <row r="641" spans="1:18" x14ac:dyDescent="0.2">
      <c r="A641" s="178"/>
      <c r="B641" s="108"/>
      <c r="C641" s="108"/>
      <c r="D641" s="179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0"/>
      <c r="P641" s="100"/>
      <c r="Q641" s="100"/>
      <c r="R641" s="100"/>
    </row>
    <row r="642" spans="1:18" x14ac:dyDescent="0.2">
      <c r="A642" s="178"/>
      <c r="B642" s="108"/>
      <c r="C642" s="108"/>
      <c r="D642" s="179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0"/>
      <c r="P642" s="100"/>
      <c r="Q642" s="100"/>
      <c r="R642" s="100"/>
    </row>
    <row r="643" spans="1:18" x14ac:dyDescent="0.2">
      <c r="A643" s="178"/>
      <c r="B643" s="108"/>
      <c r="C643" s="108"/>
      <c r="D643" s="179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0"/>
      <c r="P643" s="100"/>
      <c r="Q643" s="100"/>
      <c r="R643" s="100"/>
    </row>
    <row r="644" spans="1:18" x14ac:dyDescent="0.2">
      <c r="A644" s="178"/>
      <c r="B644" s="108"/>
      <c r="C644" s="108"/>
      <c r="D644" s="179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0"/>
      <c r="P644" s="100"/>
      <c r="Q644" s="100"/>
      <c r="R644" s="100"/>
    </row>
    <row r="645" spans="1:18" x14ac:dyDescent="0.2">
      <c r="A645" s="178"/>
      <c r="B645" s="108"/>
      <c r="C645" s="108"/>
      <c r="D645" s="179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0"/>
      <c r="P645" s="100"/>
      <c r="Q645" s="100"/>
      <c r="R645" s="100"/>
    </row>
    <row r="646" spans="1:18" x14ac:dyDescent="0.2">
      <c r="A646" s="178"/>
      <c r="B646" s="108"/>
      <c r="C646" s="108"/>
      <c r="D646" s="179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0"/>
      <c r="P646" s="100"/>
      <c r="Q646" s="100"/>
      <c r="R646" s="100"/>
    </row>
    <row r="647" spans="1:18" x14ac:dyDescent="0.2">
      <c r="A647" s="178"/>
      <c r="B647" s="108"/>
      <c r="C647" s="108"/>
      <c r="D647" s="179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0"/>
      <c r="P647" s="100"/>
      <c r="Q647" s="100"/>
      <c r="R647" s="100"/>
    </row>
    <row r="648" spans="1:18" x14ac:dyDescent="0.2">
      <c r="A648" s="178"/>
      <c r="B648" s="108"/>
      <c r="C648" s="108"/>
      <c r="D648" s="179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0"/>
      <c r="P648" s="100"/>
      <c r="Q648" s="100"/>
      <c r="R648" s="100"/>
    </row>
    <row r="649" spans="1:18" x14ac:dyDescent="0.2">
      <c r="A649" s="178"/>
      <c r="B649" s="108"/>
      <c r="C649" s="108"/>
      <c r="D649" s="179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0"/>
      <c r="P649" s="100"/>
      <c r="Q649" s="100"/>
      <c r="R649" s="100"/>
    </row>
    <row r="650" spans="1:18" x14ac:dyDescent="0.2">
      <c r="A650" s="178"/>
      <c r="B650" s="108"/>
      <c r="C650" s="108"/>
      <c r="D650" s="179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0"/>
      <c r="P650" s="100"/>
      <c r="Q650" s="100"/>
      <c r="R650" s="100"/>
    </row>
    <row r="651" spans="1:18" x14ac:dyDescent="0.2">
      <c r="A651" s="178"/>
      <c r="B651" s="108"/>
      <c r="C651" s="108"/>
      <c r="D651" s="179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0"/>
      <c r="P651" s="100"/>
      <c r="Q651" s="100"/>
      <c r="R651" s="100"/>
    </row>
    <row r="652" spans="1:18" x14ac:dyDescent="0.2">
      <c r="A652" s="178"/>
      <c r="B652" s="108"/>
      <c r="C652" s="108"/>
      <c r="D652" s="179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0"/>
      <c r="P652" s="100"/>
      <c r="Q652" s="100"/>
      <c r="R652" s="100"/>
    </row>
    <row r="653" spans="1:18" x14ac:dyDescent="0.2">
      <c r="A653" s="178"/>
      <c r="B653" s="108"/>
      <c r="C653" s="108"/>
      <c r="D653" s="179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0"/>
      <c r="P653" s="100"/>
      <c r="Q653" s="100"/>
      <c r="R653" s="100"/>
    </row>
    <row r="654" spans="1:18" x14ac:dyDescent="0.2">
      <c r="A654" s="178"/>
      <c r="B654" s="108"/>
      <c r="C654" s="108"/>
      <c r="D654" s="179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0"/>
      <c r="P654" s="100"/>
      <c r="Q654" s="100"/>
      <c r="R654" s="100"/>
    </row>
    <row r="655" spans="1:18" x14ac:dyDescent="0.2">
      <c r="A655" s="178"/>
      <c r="B655" s="108"/>
      <c r="C655" s="108"/>
      <c r="D655" s="179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0"/>
      <c r="P655" s="100"/>
      <c r="Q655" s="100"/>
      <c r="R655" s="100"/>
    </row>
    <row r="656" spans="1:18" x14ac:dyDescent="0.2">
      <c r="A656" s="33"/>
      <c r="B656" s="7"/>
      <c r="C656" s="7"/>
      <c r="D656" s="1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1:14" x14ac:dyDescent="0.2">
      <c r="A657" s="33"/>
      <c r="B657" s="7"/>
      <c r="C657" s="7"/>
      <c r="D657" s="17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1:14" x14ac:dyDescent="0.2">
      <c r="A658" s="33"/>
      <c r="B658" s="7"/>
      <c r="C658" s="7"/>
      <c r="D658" s="17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1:14" x14ac:dyDescent="0.2">
      <c r="A659" s="33"/>
      <c r="B659" s="7"/>
      <c r="C659" s="7"/>
      <c r="D659" s="17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1:14" x14ac:dyDescent="0.2">
      <c r="A660" s="33"/>
      <c r="B660" s="7"/>
      <c r="C660" s="7"/>
      <c r="D660" s="17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1:14" x14ac:dyDescent="0.2">
      <c r="A661" s="33"/>
      <c r="B661" s="7"/>
      <c r="C661" s="7"/>
      <c r="D661" s="17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1:14" x14ac:dyDescent="0.2">
      <c r="A662" s="33"/>
      <c r="B662" s="7"/>
      <c r="C662" s="7"/>
      <c r="D662" s="1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1:14" x14ac:dyDescent="0.2">
      <c r="A663" s="33"/>
      <c r="B663" s="7"/>
      <c r="C663" s="7"/>
      <c r="D663" s="1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1:14" x14ac:dyDescent="0.2">
      <c r="A664" s="33"/>
      <c r="B664" s="7"/>
      <c r="C664" s="7"/>
      <c r="D664" s="17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1:14" x14ac:dyDescent="0.2">
      <c r="A665" s="33"/>
      <c r="B665" s="7"/>
      <c r="C665" s="7"/>
      <c r="D665" s="17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1:14" x14ac:dyDescent="0.2">
      <c r="A666" s="33"/>
      <c r="B666" s="7"/>
      <c r="C666" s="7"/>
      <c r="D666" s="17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1:14" x14ac:dyDescent="0.2">
      <c r="A667" s="33"/>
      <c r="B667" s="7"/>
      <c r="C667" s="7"/>
      <c r="D667" s="17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1:14" x14ac:dyDescent="0.2">
      <c r="A668" s="33"/>
      <c r="B668" s="7"/>
      <c r="C668" s="7"/>
      <c r="D668" s="17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1:14" x14ac:dyDescent="0.2">
      <c r="A669" s="33"/>
      <c r="B669" s="7"/>
      <c r="C669" s="7"/>
      <c r="D669" s="17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1:14" x14ac:dyDescent="0.2">
      <c r="A670" s="33"/>
      <c r="B670" s="7"/>
      <c r="C670" s="7"/>
      <c r="D670" s="17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1:14" x14ac:dyDescent="0.2">
      <c r="A671" s="33"/>
      <c r="B671" s="7"/>
      <c r="C671" s="7"/>
      <c r="D671" s="17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1:14" x14ac:dyDescent="0.2">
      <c r="A672" s="33"/>
      <c r="B672" s="7"/>
      <c r="C672" s="7"/>
      <c r="D672" s="17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1:14" x14ac:dyDescent="0.2">
      <c r="A673" s="33"/>
      <c r="B673" s="7"/>
      <c r="C673" s="7"/>
      <c r="D673" s="17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1:14" x14ac:dyDescent="0.2">
      <c r="A674" s="33"/>
      <c r="B674" s="7"/>
      <c r="C674" s="7"/>
      <c r="D674" s="1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1:14" x14ac:dyDescent="0.2">
      <c r="A675" s="33"/>
      <c r="B675" s="7"/>
      <c r="C675" s="7"/>
      <c r="D675" s="17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1:14" x14ac:dyDescent="0.2">
      <c r="A676" s="33"/>
      <c r="B676" s="7"/>
      <c r="C676" s="7"/>
      <c r="D676" s="17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1:14" x14ac:dyDescent="0.2">
      <c r="A677" s="33"/>
      <c r="B677" s="7"/>
      <c r="C677" s="7"/>
      <c r="D677" s="1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1:14" x14ac:dyDescent="0.2">
      <c r="A678" s="33"/>
      <c r="B678" s="7"/>
      <c r="C678" s="7"/>
      <c r="D678" s="1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1:14" x14ac:dyDescent="0.2">
      <c r="A679" s="33"/>
      <c r="B679" s="7"/>
      <c r="C679" s="7"/>
      <c r="D679" s="1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1:14" x14ac:dyDescent="0.2">
      <c r="A680" s="33"/>
      <c r="B680" s="7"/>
      <c r="C680" s="7"/>
      <c r="D680" s="1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1:14" x14ac:dyDescent="0.2">
      <c r="A681" s="33"/>
      <c r="B681" s="7"/>
      <c r="C681" s="7"/>
      <c r="D681" s="17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1:14" x14ac:dyDescent="0.2">
      <c r="A682" s="33"/>
      <c r="B682" s="7"/>
      <c r="C682" s="7"/>
      <c r="D682" s="17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1:14" x14ac:dyDescent="0.2">
      <c r="A683" s="33"/>
      <c r="B683" s="7"/>
      <c r="C683" s="7"/>
      <c r="D683" s="1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1:14" x14ac:dyDescent="0.2">
      <c r="A684" s="33"/>
      <c r="B684" s="7"/>
      <c r="C684" s="7"/>
      <c r="D684" s="17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1:14" x14ac:dyDescent="0.2">
      <c r="A685" s="33"/>
      <c r="B685" s="7"/>
      <c r="C685" s="7"/>
      <c r="D685" s="17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1:14" x14ac:dyDescent="0.2">
      <c r="A686" s="33"/>
      <c r="B686" s="7"/>
      <c r="C686" s="7"/>
      <c r="D686" s="17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1:14" x14ac:dyDescent="0.2">
      <c r="A687" s="33"/>
      <c r="B687" s="7"/>
      <c r="C687" s="7"/>
      <c r="D687" s="17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1:14" x14ac:dyDescent="0.2">
      <c r="A688" s="33"/>
      <c r="B688" s="7"/>
      <c r="C688" s="7"/>
      <c r="D688" s="17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1:14" x14ac:dyDescent="0.2">
      <c r="A689" s="33"/>
      <c r="B689" s="7"/>
      <c r="C689" s="7"/>
      <c r="D689" s="17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1:14" x14ac:dyDescent="0.2">
      <c r="A690" s="33"/>
      <c r="B690" s="7"/>
      <c r="C690" s="7"/>
      <c r="D690" s="17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1:14" x14ac:dyDescent="0.2">
      <c r="A691" s="33"/>
      <c r="B691" s="7"/>
      <c r="C691" s="7"/>
      <c r="D691" s="1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1:14" x14ac:dyDescent="0.2">
      <c r="A692" s="33"/>
      <c r="B692" s="7"/>
      <c r="C692" s="7"/>
      <c r="D692" s="17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1:14" x14ac:dyDescent="0.2">
      <c r="A693" s="33"/>
      <c r="B693" s="7"/>
      <c r="C693" s="7"/>
      <c r="D693" s="17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1:14" x14ac:dyDescent="0.2">
      <c r="A694" s="33"/>
      <c r="B694" s="7"/>
      <c r="C694" s="7"/>
      <c r="D694" s="17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1:14" x14ac:dyDescent="0.2">
      <c r="A695" s="33"/>
      <c r="B695" s="7"/>
      <c r="C695" s="7"/>
      <c r="D695" s="17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1:14" x14ac:dyDescent="0.2">
      <c r="A696" s="33"/>
      <c r="B696" s="7"/>
      <c r="C696" s="7"/>
      <c r="D696" s="1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1:14" x14ac:dyDescent="0.2">
      <c r="A697" s="33"/>
      <c r="B697" s="7"/>
      <c r="C697" s="7"/>
      <c r="D697" s="17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1:14" x14ac:dyDescent="0.2">
      <c r="A698" s="33"/>
      <c r="B698" s="7"/>
      <c r="C698" s="7"/>
      <c r="D698" s="17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1:14" x14ac:dyDescent="0.2">
      <c r="A699" s="33"/>
      <c r="B699" s="7"/>
      <c r="C699" s="7"/>
      <c r="D699" s="17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1:14" x14ac:dyDescent="0.2">
      <c r="A700" s="33"/>
      <c r="B700" s="7"/>
      <c r="C700" s="7"/>
      <c r="D700" s="17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1:14" x14ac:dyDescent="0.2">
      <c r="A701" s="33"/>
      <c r="B701" s="7"/>
      <c r="C701" s="7"/>
      <c r="D701" s="17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1:14" x14ac:dyDescent="0.2">
      <c r="A702" s="33"/>
      <c r="B702" s="7"/>
      <c r="C702" s="7"/>
      <c r="D702" s="17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1:14" x14ac:dyDescent="0.2">
      <c r="A703" s="33"/>
      <c r="B703" s="7"/>
      <c r="C703" s="7"/>
      <c r="D703" s="17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1:14" x14ac:dyDescent="0.2">
      <c r="A704" s="33"/>
      <c r="B704" s="7"/>
      <c r="C704" s="7"/>
      <c r="D704" s="17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1:14" x14ac:dyDescent="0.2">
      <c r="A705" s="33"/>
      <c r="B705" s="7"/>
      <c r="C705" s="7"/>
      <c r="D705" s="17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1:14" x14ac:dyDescent="0.2">
      <c r="A706" s="33"/>
      <c r="B706" s="7"/>
      <c r="C706" s="7"/>
      <c r="D706" s="17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1:14" x14ac:dyDescent="0.2">
      <c r="A707" s="33"/>
      <c r="B707" s="7"/>
      <c r="C707" s="7"/>
      <c r="D707" s="17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1:14" x14ac:dyDescent="0.2">
      <c r="A708" s="33"/>
      <c r="B708" s="7"/>
      <c r="C708" s="7"/>
      <c r="D708" s="17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1:14" x14ac:dyDescent="0.2">
      <c r="A709" s="33"/>
      <c r="B709" s="7"/>
      <c r="C709" s="7"/>
      <c r="D709" s="1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1:14" x14ac:dyDescent="0.2">
      <c r="A710" s="33"/>
      <c r="B710" s="7"/>
      <c r="C710" s="7"/>
      <c r="D710" s="1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1:14" x14ac:dyDescent="0.2">
      <c r="A711" s="33"/>
      <c r="B711" s="7"/>
      <c r="C711" s="7"/>
      <c r="D711" s="17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1:14" x14ac:dyDescent="0.2">
      <c r="A712" s="33"/>
      <c r="B712" s="7"/>
      <c r="C712" s="7"/>
      <c r="D712" s="1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1:14" x14ac:dyDescent="0.2">
      <c r="A713" s="33"/>
      <c r="B713" s="7"/>
      <c r="C713" s="7"/>
      <c r="D713" s="1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1:14" x14ac:dyDescent="0.2">
      <c r="A714" s="33"/>
      <c r="B714" s="7"/>
      <c r="C714" s="7"/>
      <c r="D714" s="1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1:14" x14ac:dyDescent="0.2">
      <c r="A715" s="33"/>
      <c r="B715" s="7"/>
      <c r="C715" s="7"/>
      <c r="D715" s="1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1:14" x14ac:dyDescent="0.2">
      <c r="A716" s="33"/>
      <c r="B716" s="7"/>
      <c r="C716" s="7"/>
      <c r="D716" s="17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1:14" x14ac:dyDescent="0.2">
      <c r="A717" s="33"/>
      <c r="B717" s="7"/>
      <c r="C717" s="7"/>
      <c r="D717" s="17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1:14" x14ac:dyDescent="0.2">
      <c r="A718" s="33"/>
      <c r="B718" s="7"/>
      <c r="C718" s="7"/>
      <c r="D718" s="17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1:14" x14ac:dyDescent="0.2">
      <c r="A719" s="33"/>
      <c r="B719" s="7"/>
      <c r="C719" s="7"/>
      <c r="D719" s="17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1:14" x14ac:dyDescent="0.2">
      <c r="A720" s="33"/>
      <c r="B720" s="7"/>
      <c r="C720" s="7"/>
      <c r="D720" s="17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1:14" x14ac:dyDescent="0.2">
      <c r="A721" s="33"/>
      <c r="B721" s="7"/>
      <c r="C721" s="7"/>
      <c r="D721" s="17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1:14" x14ac:dyDescent="0.2">
      <c r="A722" s="33"/>
      <c r="B722" s="7"/>
      <c r="C722" s="7"/>
      <c r="D722" s="17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1:14" x14ac:dyDescent="0.2">
      <c r="A723" s="33"/>
      <c r="B723" s="7"/>
      <c r="C723" s="7"/>
      <c r="D723" s="17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1:14" x14ac:dyDescent="0.2">
      <c r="A724" s="33"/>
      <c r="B724" s="7"/>
      <c r="C724" s="7"/>
      <c r="D724" s="1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1:14" x14ac:dyDescent="0.2">
      <c r="A725" s="33"/>
      <c r="B725" s="7"/>
      <c r="C725" s="7"/>
      <c r="D725" s="17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1:14" x14ac:dyDescent="0.2">
      <c r="A726" s="33"/>
      <c r="B726" s="7"/>
      <c r="C726" s="7"/>
      <c r="D726" s="17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1:14" x14ac:dyDescent="0.2">
      <c r="A727" s="33"/>
      <c r="B727" s="7"/>
      <c r="C727" s="7"/>
      <c r="D727" s="17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1:14" x14ac:dyDescent="0.2">
      <c r="A728" s="33"/>
      <c r="B728" s="7"/>
      <c r="C728" s="7"/>
      <c r="D728" s="17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1:14" x14ac:dyDescent="0.2">
      <c r="A729" s="33"/>
      <c r="B729" s="7"/>
      <c r="C729" s="7"/>
      <c r="D729" s="17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1:14" x14ac:dyDescent="0.2">
      <c r="A730" s="33"/>
      <c r="B730" s="7"/>
      <c r="C730" s="7"/>
      <c r="D730" s="1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1:14" x14ac:dyDescent="0.2">
      <c r="A731" s="33"/>
      <c r="B731" s="7"/>
      <c r="C731" s="7"/>
      <c r="D731" s="17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1:14" x14ac:dyDescent="0.2">
      <c r="A732" s="33"/>
      <c r="B732" s="7"/>
      <c r="C732" s="7"/>
      <c r="D732" s="17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1:14" x14ac:dyDescent="0.2">
      <c r="A733" s="33"/>
      <c r="B733" s="7"/>
      <c r="C733" s="7"/>
      <c r="D733" s="17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1:14" x14ac:dyDescent="0.2">
      <c r="A734" s="33"/>
      <c r="B734" s="7"/>
      <c r="C734" s="7"/>
      <c r="D734" s="17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1:14" x14ac:dyDescent="0.2">
      <c r="A735" s="33"/>
      <c r="B735" s="7"/>
      <c r="C735" s="7"/>
      <c r="D735" s="17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1:14" x14ac:dyDescent="0.2">
      <c r="A736" s="33"/>
      <c r="B736" s="7"/>
      <c r="C736" s="7"/>
      <c r="D736" s="17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1:14" x14ac:dyDescent="0.2">
      <c r="A737" s="33"/>
      <c r="B737" s="7"/>
      <c r="C737" s="7"/>
      <c r="D737" s="1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1:14" x14ac:dyDescent="0.2">
      <c r="A738" s="33"/>
      <c r="B738" s="7"/>
      <c r="C738" s="7"/>
      <c r="D738" s="1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1:14" x14ac:dyDescent="0.2">
      <c r="A739" s="33"/>
      <c r="B739" s="7"/>
      <c r="C739" s="7"/>
      <c r="D739" s="17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1:14" x14ac:dyDescent="0.2">
      <c r="A740" s="33"/>
      <c r="B740" s="7"/>
      <c r="C740" s="7"/>
      <c r="D740" s="17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1:14" x14ac:dyDescent="0.2">
      <c r="A741" s="33"/>
      <c r="B741" s="7"/>
      <c r="C741" s="7"/>
      <c r="D741" s="17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1:14" x14ac:dyDescent="0.2">
      <c r="A742" s="33"/>
      <c r="B742" s="7"/>
      <c r="C742" s="7"/>
      <c r="D742" s="17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1:14" x14ac:dyDescent="0.2">
      <c r="A743" s="33"/>
      <c r="B743" s="7"/>
      <c r="C743" s="7"/>
      <c r="D743" s="17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1:14" x14ac:dyDescent="0.2">
      <c r="A744" s="33"/>
      <c r="B744" s="7"/>
      <c r="C744" s="7"/>
      <c r="D744" s="17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1:14" x14ac:dyDescent="0.2">
      <c r="A745" s="33"/>
      <c r="B745" s="7"/>
      <c r="C745" s="7"/>
      <c r="D745" s="17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1:14" x14ac:dyDescent="0.2">
      <c r="A746" s="33"/>
      <c r="B746" s="7"/>
      <c r="C746" s="7"/>
      <c r="D746" s="1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1:14" x14ac:dyDescent="0.2">
      <c r="A747" s="33"/>
      <c r="B747" s="7"/>
      <c r="C747" s="7"/>
      <c r="D747" s="1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1:14" x14ac:dyDescent="0.2">
      <c r="A748" s="33"/>
      <c r="B748" s="7"/>
      <c r="C748" s="7"/>
      <c r="D748" s="1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1:14" x14ac:dyDescent="0.2">
      <c r="A749" s="33"/>
      <c r="B749" s="7"/>
      <c r="C749" s="7"/>
      <c r="D749" s="17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1:14" x14ac:dyDescent="0.2">
      <c r="A750" s="33"/>
      <c r="B750" s="7"/>
      <c r="C750" s="7"/>
      <c r="D750" s="17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1:14" x14ac:dyDescent="0.2">
      <c r="A751" s="33"/>
      <c r="B751" s="7"/>
      <c r="C751" s="7"/>
      <c r="D751" s="17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1:14" x14ac:dyDescent="0.2">
      <c r="A752" s="33"/>
      <c r="B752" s="7"/>
      <c r="C752" s="7"/>
      <c r="D752" s="17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1:14" x14ac:dyDescent="0.2">
      <c r="A753" s="33"/>
      <c r="B753" s="7"/>
      <c r="C753" s="7"/>
      <c r="D753" s="1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1:14" x14ac:dyDescent="0.2">
      <c r="A754" s="33"/>
      <c r="B754" s="7"/>
      <c r="C754" s="7"/>
      <c r="D754" s="17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1:14" x14ac:dyDescent="0.2">
      <c r="A755" s="33"/>
      <c r="B755" s="7"/>
      <c r="C755" s="7"/>
      <c r="D755" s="17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1:14" x14ac:dyDescent="0.2">
      <c r="A756" s="33"/>
      <c r="B756" s="7"/>
      <c r="C756" s="7"/>
      <c r="D756" s="1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1:14" x14ac:dyDescent="0.2">
      <c r="A757" s="33"/>
      <c r="B757" s="7"/>
      <c r="C757" s="7"/>
      <c r="D757" s="1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1:14" x14ac:dyDescent="0.2">
      <c r="A758" s="33"/>
      <c r="B758" s="7"/>
      <c r="C758" s="7"/>
      <c r="D758" s="17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1:14" x14ac:dyDescent="0.2">
      <c r="A759" s="33"/>
      <c r="B759" s="7"/>
      <c r="C759" s="7"/>
      <c r="D759" s="17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1:14" x14ac:dyDescent="0.2">
      <c r="A760" s="33"/>
      <c r="B760" s="7"/>
      <c r="C760" s="7"/>
      <c r="D760" s="17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1:14" x14ac:dyDescent="0.2">
      <c r="A761" s="33"/>
      <c r="B761" s="7"/>
      <c r="C761" s="7"/>
      <c r="D761" s="17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1:14" x14ac:dyDescent="0.2">
      <c r="A762" s="33"/>
      <c r="B762" s="7"/>
      <c r="C762" s="7"/>
      <c r="D762" s="17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1:14" x14ac:dyDescent="0.2">
      <c r="A763" s="33"/>
      <c r="B763" s="7"/>
      <c r="C763" s="7"/>
      <c r="D763" s="17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1:14" x14ac:dyDescent="0.2">
      <c r="A764" s="33"/>
      <c r="B764" s="7"/>
      <c r="C764" s="7"/>
      <c r="D764" s="17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1:14" x14ac:dyDescent="0.2">
      <c r="A765" s="33"/>
      <c r="B765" s="7"/>
      <c r="C765" s="7"/>
      <c r="D765" s="17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1:14" x14ac:dyDescent="0.2">
      <c r="A766" s="33"/>
      <c r="B766" s="7"/>
      <c r="C766" s="7"/>
      <c r="D766" s="17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1:14" x14ac:dyDescent="0.2">
      <c r="A767" s="33"/>
      <c r="B767" s="7"/>
      <c r="C767" s="7"/>
      <c r="D767" s="17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1:14" x14ac:dyDescent="0.2">
      <c r="A768" s="33"/>
      <c r="B768" s="7"/>
      <c r="C768" s="7"/>
      <c r="D768" s="17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1:14" x14ac:dyDescent="0.2">
      <c r="A769" s="33"/>
      <c r="B769" s="7"/>
      <c r="C769" s="7"/>
      <c r="D769" s="17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1:14" x14ac:dyDescent="0.2">
      <c r="A770" s="33"/>
      <c r="B770" s="7"/>
      <c r="C770" s="7"/>
      <c r="D770" s="17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1:14" x14ac:dyDescent="0.2">
      <c r="A771" s="33"/>
      <c r="B771" s="7"/>
      <c r="C771" s="7"/>
      <c r="D771" s="1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1:14" x14ac:dyDescent="0.2">
      <c r="A772" s="33"/>
      <c r="B772" s="7"/>
      <c r="C772" s="7"/>
      <c r="D772" s="17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1:14" x14ac:dyDescent="0.2">
      <c r="A773" s="33"/>
      <c r="B773" s="7"/>
      <c r="C773" s="7"/>
      <c r="D773" s="17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1:14" x14ac:dyDescent="0.2">
      <c r="A774" s="33"/>
      <c r="B774" s="7"/>
      <c r="C774" s="7"/>
      <c r="D774" s="17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1:14" x14ac:dyDescent="0.2">
      <c r="A775" s="33"/>
      <c r="B775" s="7"/>
      <c r="C775" s="7"/>
      <c r="D775" s="17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1:14" x14ac:dyDescent="0.2">
      <c r="A776" s="33"/>
      <c r="B776" s="7"/>
      <c r="C776" s="7"/>
      <c r="D776" s="17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1:14" x14ac:dyDescent="0.2">
      <c r="A777" s="33"/>
      <c r="B777" s="7"/>
      <c r="C777" s="7"/>
      <c r="D777" s="17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1:14" x14ac:dyDescent="0.2">
      <c r="A778" s="33"/>
      <c r="B778" s="7"/>
      <c r="C778" s="7"/>
      <c r="D778" s="17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1:14" x14ac:dyDescent="0.2">
      <c r="A779" s="33"/>
      <c r="B779" s="7"/>
      <c r="C779" s="7"/>
      <c r="D779" s="17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1:14" x14ac:dyDescent="0.2">
      <c r="A780" s="33"/>
      <c r="B780" s="7"/>
      <c r="C780" s="7"/>
      <c r="D780" s="17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1:14" x14ac:dyDescent="0.2">
      <c r="A781" s="33"/>
      <c r="B781" s="7"/>
      <c r="C781" s="7"/>
      <c r="D781" s="17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1:14" x14ac:dyDescent="0.2">
      <c r="A782" s="33"/>
      <c r="B782" s="7"/>
      <c r="C782" s="7"/>
      <c r="D782" s="17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1:14" x14ac:dyDescent="0.2">
      <c r="A783" s="33"/>
      <c r="B783" s="7"/>
      <c r="C783" s="7"/>
      <c r="D783" s="17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1:14" x14ac:dyDescent="0.2">
      <c r="A784" s="33"/>
      <c r="B784" s="7"/>
      <c r="C784" s="7"/>
      <c r="D784" s="17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1:14" x14ac:dyDescent="0.2">
      <c r="A785" s="33"/>
      <c r="B785" s="7"/>
      <c r="C785" s="7"/>
      <c r="D785" s="1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1:14" x14ac:dyDescent="0.2">
      <c r="A786" s="33"/>
      <c r="B786" s="7"/>
      <c r="C786" s="7"/>
      <c r="D786" s="17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1:14" x14ac:dyDescent="0.2">
      <c r="A787" s="33"/>
      <c r="B787" s="7"/>
      <c r="C787" s="7"/>
      <c r="D787" s="17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1:14" x14ac:dyDescent="0.2">
      <c r="A788" s="33"/>
      <c r="B788" s="7"/>
      <c r="C788" s="7"/>
      <c r="D788" s="17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1:14" x14ac:dyDescent="0.2">
      <c r="A789" s="33"/>
      <c r="B789" s="7"/>
      <c r="C789" s="7"/>
      <c r="D789" s="17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1:14" x14ac:dyDescent="0.2">
      <c r="A790" s="33"/>
      <c r="B790" s="7"/>
      <c r="C790" s="7"/>
      <c r="D790" s="17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1:14" x14ac:dyDescent="0.2">
      <c r="A791" s="33"/>
      <c r="B791" s="7"/>
      <c r="C791" s="7"/>
      <c r="D791" s="17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1:14" x14ac:dyDescent="0.2">
      <c r="A792" s="33"/>
      <c r="B792" s="7"/>
      <c r="C792" s="7"/>
      <c r="D792" s="17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1:14" x14ac:dyDescent="0.2">
      <c r="A793" s="33"/>
      <c r="B793" s="7"/>
      <c r="C793" s="7"/>
      <c r="D793" s="17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1:14" x14ac:dyDescent="0.2">
      <c r="A794" s="33"/>
      <c r="B794" s="7"/>
      <c r="C794" s="7"/>
      <c r="D794" s="17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1:14" x14ac:dyDescent="0.2">
      <c r="A795" s="33"/>
      <c r="B795" s="7"/>
      <c r="C795" s="7"/>
      <c r="D795" s="17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1:14" x14ac:dyDescent="0.2">
      <c r="A796" s="33"/>
      <c r="B796" s="7"/>
      <c r="C796" s="7"/>
      <c r="D796" s="17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1:14" x14ac:dyDescent="0.2">
      <c r="A797" s="33"/>
      <c r="B797" s="7"/>
      <c r="C797" s="7"/>
      <c r="D797" s="17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1:14" x14ac:dyDescent="0.2">
      <c r="A798" s="33"/>
      <c r="B798" s="7"/>
      <c r="C798" s="7"/>
      <c r="D798" s="1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1:14" x14ac:dyDescent="0.2">
      <c r="A799" s="33"/>
      <c r="B799" s="7"/>
      <c r="C799" s="7"/>
      <c r="D799" s="17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1:14" x14ac:dyDescent="0.2">
      <c r="A800" s="33"/>
      <c r="B800" s="7"/>
      <c r="C800" s="7"/>
      <c r="D800" s="17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1:14" x14ac:dyDescent="0.2">
      <c r="A801" s="33"/>
      <c r="B801" s="7"/>
      <c r="C801" s="7"/>
      <c r="D801" s="17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1:14" x14ac:dyDescent="0.2">
      <c r="A802" s="33"/>
      <c r="B802" s="7"/>
      <c r="C802" s="7"/>
      <c r="D802" s="17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1:14" x14ac:dyDescent="0.2">
      <c r="A803" s="33"/>
      <c r="B803" s="7"/>
      <c r="C803" s="7"/>
      <c r="D803" s="1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1:14" x14ac:dyDescent="0.2">
      <c r="A804" s="33"/>
      <c r="B804" s="7"/>
      <c r="C804" s="7"/>
      <c r="D804" s="1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1:14" x14ac:dyDescent="0.2">
      <c r="A805" s="33"/>
      <c r="B805" s="7"/>
      <c r="C805" s="7"/>
      <c r="D805" s="17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1:14" x14ac:dyDescent="0.2">
      <c r="A806" s="33"/>
      <c r="B806" s="7"/>
      <c r="C806" s="7"/>
      <c r="D806" s="17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1:14" x14ac:dyDescent="0.2">
      <c r="A807" s="33"/>
      <c r="B807" s="7"/>
      <c r="C807" s="7"/>
      <c r="D807" s="17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1:14" x14ac:dyDescent="0.2">
      <c r="A808" s="33"/>
      <c r="B808" s="7"/>
      <c r="C808" s="7"/>
      <c r="D808" s="17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1:14" x14ac:dyDescent="0.2">
      <c r="A809" s="33"/>
      <c r="B809" s="7"/>
      <c r="C809" s="7"/>
      <c r="D809" s="17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1:14" x14ac:dyDescent="0.2">
      <c r="A810" s="33"/>
      <c r="B810" s="7"/>
      <c r="C810" s="7"/>
      <c r="D810" s="17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1:14" x14ac:dyDescent="0.2">
      <c r="A811" s="33"/>
      <c r="B811" s="7"/>
      <c r="C811" s="7"/>
      <c r="D811" s="17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1:14" x14ac:dyDescent="0.2">
      <c r="A812" s="33"/>
      <c r="B812" s="7"/>
      <c r="C812" s="7"/>
      <c r="D812" s="17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1:14" x14ac:dyDescent="0.2">
      <c r="A813" s="33"/>
      <c r="B813" s="7"/>
      <c r="C813" s="7"/>
      <c r="D813" s="17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1:14" x14ac:dyDescent="0.2">
      <c r="A814" s="33"/>
      <c r="B814" s="7"/>
      <c r="C814" s="7"/>
      <c r="D814" s="1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1:14" x14ac:dyDescent="0.2">
      <c r="A815" s="33"/>
      <c r="B815" s="7"/>
      <c r="C815" s="7"/>
      <c r="D815" s="1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1:14" x14ac:dyDescent="0.2">
      <c r="A816" s="33"/>
      <c r="B816" s="7"/>
      <c r="C816" s="7"/>
      <c r="D816" s="1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1:14" x14ac:dyDescent="0.2">
      <c r="A817" s="33"/>
      <c r="B817" s="7"/>
      <c r="C817" s="7"/>
      <c r="D817" s="17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1:14" x14ac:dyDescent="0.2">
      <c r="A818" s="33"/>
      <c r="B818" s="7"/>
      <c r="C818" s="7"/>
      <c r="D818" s="1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1:14" x14ac:dyDescent="0.2">
      <c r="A819" s="33"/>
      <c r="B819" s="7"/>
      <c r="C819" s="7"/>
      <c r="D819" s="1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1:14" x14ac:dyDescent="0.2">
      <c r="A820" s="33"/>
      <c r="B820" s="7"/>
      <c r="C820" s="7"/>
      <c r="D820" s="1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1:14" x14ac:dyDescent="0.2">
      <c r="A821" s="33"/>
      <c r="B821" s="7"/>
      <c r="C821" s="7"/>
      <c r="D821" s="1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1:14" x14ac:dyDescent="0.2">
      <c r="A822" s="33"/>
      <c r="B822" s="7"/>
      <c r="C822" s="7"/>
      <c r="D822" s="1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1:14" x14ac:dyDescent="0.2">
      <c r="A823" s="33"/>
      <c r="B823" s="7"/>
      <c r="C823" s="7"/>
      <c r="D823" s="1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1:14" x14ac:dyDescent="0.2">
      <c r="A824" s="33"/>
      <c r="B824" s="7"/>
      <c r="C824" s="7"/>
      <c r="D824" s="1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1:14" x14ac:dyDescent="0.2">
      <c r="A825" s="33"/>
      <c r="B825" s="7"/>
      <c r="C825" s="7"/>
      <c r="D825" s="1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1:14" x14ac:dyDescent="0.2">
      <c r="A826" s="33"/>
      <c r="B826" s="7"/>
      <c r="C826" s="7"/>
      <c r="D826" s="1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1:14" x14ac:dyDescent="0.2">
      <c r="A827" s="33"/>
      <c r="B827" s="7"/>
      <c r="C827" s="7"/>
      <c r="D827" s="1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1:14" x14ac:dyDescent="0.2">
      <c r="A828" s="33"/>
      <c r="B828" s="7"/>
      <c r="C828" s="7"/>
      <c r="D828" s="1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1:14" x14ac:dyDescent="0.2">
      <c r="A829" s="33"/>
      <c r="B829" s="7"/>
      <c r="C829" s="7"/>
      <c r="D829" s="1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1:14" x14ac:dyDescent="0.2">
      <c r="A830" s="33"/>
      <c r="B830" s="7"/>
      <c r="C830" s="7"/>
      <c r="D830" s="1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1:14" x14ac:dyDescent="0.2">
      <c r="A831" s="33"/>
      <c r="B831" s="7"/>
      <c r="C831" s="7"/>
      <c r="D831" s="1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1:14" x14ac:dyDescent="0.2">
      <c r="A832" s="33"/>
      <c r="B832" s="7"/>
      <c r="C832" s="7"/>
      <c r="D832" s="1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x14ac:dyDescent="0.2">
      <c r="A833" s="33"/>
      <c r="B833" s="7"/>
      <c r="C833" s="7"/>
      <c r="D833" s="1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1:14" x14ac:dyDescent="0.2">
      <c r="A834" s="33"/>
      <c r="B834" s="7"/>
      <c r="C834" s="7"/>
      <c r="D834" s="1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1:14" x14ac:dyDescent="0.2">
      <c r="A835" s="33"/>
      <c r="B835" s="7"/>
      <c r="C835" s="7"/>
      <c r="D835" s="1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1:14" x14ac:dyDescent="0.2">
      <c r="A836" s="33"/>
      <c r="B836" s="7"/>
      <c r="C836" s="7"/>
      <c r="D836" s="1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1:14" x14ac:dyDescent="0.2">
      <c r="A837" s="33"/>
      <c r="B837" s="7"/>
      <c r="C837" s="7"/>
      <c r="D837" s="1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1:14" x14ac:dyDescent="0.2">
      <c r="A838" s="33"/>
      <c r="B838" s="7"/>
      <c r="C838" s="7"/>
      <c r="D838" s="1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1:14" x14ac:dyDescent="0.2">
      <c r="A839" s="33"/>
      <c r="B839" s="7"/>
      <c r="C839" s="7"/>
      <c r="D839" s="1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1:14" x14ac:dyDescent="0.2">
      <c r="A840" s="33"/>
      <c r="B840" s="7"/>
      <c r="C840" s="7"/>
      <c r="D840" s="1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1:14" x14ac:dyDescent="0.2">
      <c r="A841" s="33"/>
      <c r="B841" s="7"/>
      <c r="C841" s="7"/>
      <c r="D841" s="1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1:14" x14ac:dyDescent="0.2">
      <c r="A842" s="33"/>
      <c r="B842" s="7"/>
      <c r="C842" s="7"/>
      <c r="D842" s="1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1:14" x14ac:dyDescent="0.2">
      <c r="A843" s="33"/>
      <c r="B843" s="7"/>
      <c r="C843" s="7"/>
      <c r="D843" s="1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1:14" x14ac:dyDescent="0.2">
      <c r="A844" s="33"/>
      <c r="B844" s="7"/>
      <c r="C844" s="7"/>
      <c r="D844" s="1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1:14" x14ac:dyDescent="0.2">
      <c r="A845" s="33"/>
      <c r="B845" s="7"/>
      <c r="C845" s="7"/>
      <c r="D845" s="1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1:14" x14ac:dyDescent="0.2">
      <c r="A846" s="33"/>
      <c r="B846" s="7"/>
      <c r="C846" s="7"/>
      <c r="D846" s="1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1:14" x14ac:dyDescent="0.2">
      <c r="A847" s="33"/>
      <c r="B847" s="7"/>
      <c r="C847" s="7"/>
      <c r="D847" s="1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1:14" x14ac:dyDescent="0.2">
      <c r="A848" s="33"/>
      <c r="B848" s="7"/>
      <c r="C848" s="7"/>
      <c r="D848" s="1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x14ac:dyDescent="0.2">
      <c r="A849" s="33"/>
      <c r="B849" s="7"/>
      <c r="C849" s="7"/>
      <c r="D849" s="1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x14ac:dyDescent="0.2">
      <c r="A850" s="33"/>
      <c r="B850" s="7"/>
      <c r="C850" s="7"/>
      <c r="D850" s="1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x14ac:dyDescent="0.2">
      <c r="A851" s="33"/>
      <c r="B851" s="7"/>
      <c r="C851" s="7"/>
      <c r="D851" s="1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1:14" x14ac:dyDescent="0.2">
      <c r="A852" s="33"/>
      <c r="B852" s="7"/>
      <c r="C852" s="7"/>
      <c r="D852" s="1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1:14" x14ac:dyDescent="0.2">
      <c r="A853" s="33"/>
      <c r="B853" s="7"/>
      <c r="C853" s="7"/>
      <c r="D853" s="1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1:14" x14ac:dyDescent="0.2">
      <c r="A854" s="33"/>
      <c r="B854" s="7"/>
      <c r="C854" s="7"/>
      <c r="D854" s="1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1:14" x14ac:dyDescent="0.2">
      <c r="A855" s="33"/>
      <c r="B855" s="7"/>
      <c r="C855" s="7"/>
      <c r="D855" s="1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1:14" x14ac:dyDescent="0.2">
      <c r="A856" s="33"/>
      <c r="B856" s="7"/>
      <c r="C856" s="7"/>
      <c r="D856" s="1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1:14" x14ac:dyDescent="0.2">
      <c r="A857" s="33"/>
      <c r="B857" s="7"/>
      <c r="C857" s="7"/>
      <c r="D857" s="1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1:14" x14ac:dyDescent="0.2">
      <c r="A858" s="33"/>
      <c r="B858" s="7"/>
      <c r="C858" s="7"/>
      <c r="D858" s="1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1:14" x14ac:dyDescent="0.2">
      <c r="A859" s="33"/>
      <c r="B859" s="7"/>
      <c r="C859" s="7"/>
      <c r="D859" s="1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1:14" x14ac:dyDescent="0.2">
      <c r="A860" s="33"/>
      <c r="B860" s="7"/>
      <c r="C860" s="7"/>
      <c r="D860" s="1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1:14" x14ac:dyDescent="0.2">
      <c r="A861" s="33"/>
      <c r="B861" s="7"/>
      <c r="C861" s="7"/>
      <c r="D861" s="1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1:14" x14ac:dyDescent="0.2">
      <c r="A862" s="33"/>
      <c r="B862" s="7"/>
      <c r="C862" s="7"/>
      <c r="D862" s="1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1:14" x14ac:dyDescent="0.2">
      <c r="A863" s="33"/>
      <c r="B863" s="7"/>
      <c r="C863" s="7"/>
      <c r="D863" s="1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1:14" x14ac:dyDescent="0.2">
      <c r="A864" s="33"/>
      <c r="B864" s="7"/>
      <c r="C864" s="7"/>
      <c r="D864" s="1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1:14" x14ac:dyDescent="0.2">
      <c r="A865" s="33"/>
      <c r="B865" s="7"/>
      <c r="C865" s="7"/>
      <c r="D865" s="1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1:14" x14ac:dyDescent="0.2">
      <c r="A866" s="33"/>
      <c r="B866" s="7"/>
      <c r="C866" s="7"/>
      <c r="D866" s="1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x14ac:dyDescent="0.2">
      <c r="A867" s="33"/>
      <c r="B867" s="7"/>
      <c r="C867" s="7"/>
      <c r="D867" s="1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1:14" x14ac:dyDescent="0.2">
      <c r="A868" s="33"/>
      <c r="B868" s="7"/>
      <c r="C868" s="7"/>
      <c r="D868" s="1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1:14" x14ac:dyDescent="0.2">
      <c r="A869" s="33"/>
      <c r="B869" s="7"/>
      <c r="C869" s="7"/>
      <c r="D869" s="1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1:14" x14ac:dyDescent="0.2">
      <c r="A870" s="33"/>
      <c r="B870" s="7"/>
      <c r="C870" s="7"/>
      <c r="D870" s="1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1:14" x14ac:dyDescent="0.2">
      <c r="A871" s="33"/>
      <c r="B871" s="7"/>
      <c r="C871" s="7"/>
      <c r="D871" s="1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1:14" x14ac:dyDescent="0.2">
      <c r="A872" s="33"/>
      <c r="B872" s="7"/>
      <c r="C872" s="7"/>
      <c r="D872" s="1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1:14" x14ac:dyDescent="0.2">
      <c r="A873" s="33"/>
      <c r="B873" s="7"/>
      <c r="C873" s="7"/>
      <c r="D873" s="1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1:14" x14ac:dyDescent="0.2">
      <c r="A874" s="33"/>
      <c r="B874" s="7"/>
      <c r="C874" s="7"/>
      <c r="D874" s="1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1:14" x14ac:dyDescent="0.2">
      <c r="A875" s="33"/>
      <c r="B875" s="7"/>
      <c r="C875" s="7"/>
      <c r="D875" s="1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1:14" x14ac:dyDescent="0.2">
      <c r="A876" s="33"/>
      <c r="B876" s="7"/>
      <c r="C876" s="7"/>
      <c r="D876" s="1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1:14" x14ac:dyDescent="0.2">
      <c r="A877" s="33"/>
      <c r="B877" s="7"/>
      <c r="C877" s="7"/>
      <c r="D877" s="1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1:14" x14ac:dyDescent="0.2">
      <c r="A878" s="33"/>
      <c r="B878" s="7"/>
      <c r="C878" s="7"/>
      <c r="D878" s="1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1:14" x14ac:dyDescent="0.2">
      <c r="A879" s="33"/>
      <c r="B879" s="7"/>
      <c r="C879" s="7"/>
      <c r="D879" s="1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1:14" x14ac:dyDescent="0.2">
      <c r="A880" s="33"/>
      <c r="B880" s="7"/>
      <c r="C880" s="7"/>
      <c r="D880" s="1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1:14" x14ac:dyDescent="0.2">
      <c r="A881" s="33"/>
      <c r="B881" s="7"/>
      <c r="C881" s="7"/>
      <c r="D881" s="1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1:14" x14ac:dyDescent="0.2">
      <c r="A882" s="33"/>
      <c r="B882" s="7"/>
      <c r="C882" s="7"/>
      <c r="D882" s="1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x14ac:dyDescent="0.2">
      <c r="A883" s="33"/>
      <c r="B883" s="7"/>
      <c r="C883" s="7"/>
      <c r="D883" s="1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x14ac:dyDescent="0.2">
      <c r="A884" s="33"/>
      <c r="B884" s="7"/>
      <c r="C884" s="7"/>
      <c r="D884" s="1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x14ac:dyDescent="0.2">
      <c r="A885" s="33"/>
      <c r="B885" s="7"/>
      <c r="C885" s="7"/>
      <c r="D885" s="1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1:14" x14ac:dyDescent="0.2">
      <c r="A886" s="33"/>
      <c r="B886" s="7"/>
      <c r="C886" s="7"/>
      <c r="D886" s="1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1:14" x14ac:dyDescent="0.2">
      <c r="A887" s="33"/>
      <c r="B887" s="7"/>
      <c r="C887" s="7"/>
      <c r="D887" s="1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1:14" x14ac:dyDescent="0.2">
      <c r="A888" s="33"/>
      <c r="B888" s="7"/>
      <c r="C888" s="7"/>
      <c r="D888" s="1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1:14" x14ac:dyDescent="0.2">
      <c r="A889" s="33"/>
      <c r="B889" s="7"/>
      <c r="C889" s="7"/>
      <c r="D889" s="1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1:14" x14ac:dyDescent="0.2">
      <c r="A890" s="33"/>
      <c r="B890" s="7"/>
      <c r="C890" s="7"/>
      <c r="D890" s="1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1:14" x14ac:dyDescent="0.2">
      <c r="A891" s="33"/>
      <c r="B891" s="7"/>
      <c r="C891" s="7"/>
      <c r="D891" s="1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1:14" x14ac:dyDescent="0.2">
      <c r="A892" s="33"/>
      <c r="B892" s="7"/>
      <c r="C892" s="7"/>
      <c r="D892" s="1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1:14" x14ac:dyDescent="0.2">
      <c r="A893" s="33"/>
      <c r="B893" s="7"/>
      <c r="C893" s="7"/>
      <c r="D893" s="1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1:14" x14ac:dyDescent="0.2">
      <c r="A894" s="33"/>
      <c r="B894" s="7"/>
      <c r="C894" s="7"/>
      <c r="D894" s="1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1:14" x14ac:dyDescent="0.2">
      <c r="A895" s="33"/>
      <c r="B895" s="7"/>
      <c r="C895" s="7"/>
      <c r="D895" s="1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1:14" x14ac:dyDescent="0.2">
      <c r="A896" s="33"/>
      <c r="B896" s="7"/>
      <c r="C896" s="7"/>
      <c r="D896" s="1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1:14" x14ac:dyDescent="0.2">
      <c r="A897" s="33"/>
      <c r="B897" s="7"/>
      <c r="C897" s="7"/>
      <c r="D897" s="1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1:14" x14ac:dyDescent="0.2">
      <c r="A898" s="33"/>
      <c r="B898" s="7"/>
      <c r="C898" s="7"/>
      <c r="D898" s="1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1:14" x14ac:dyDescent="0.2">
      <c r="A899" s="33"/>
      <c r="B899" s="7"/>
      <c r="C899" s="7"/>
      <c r="D899" s="1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1:14" x14ac:dyDescent="0.2">
      <c r="A900" s="33"/>
      <c r="B900" s="7"/>
      <c r="C900" s="7"/>
      <c r="D900" s="1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x14ac:dyDescent="0.2">
      <c r="A901" s="33"/>
      <c r="B901" s="7"/>
      <c r="C901" s="7"/>
      <c r="D901" s="17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1:14" x14ac:dyDescent="0.2">
      <c r="A902" s="33"/>
      <c r="B902" s="7"/>
      <c r="C902" s="7"/>
      <c r="D902" s="17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1:14" x14ac:dyDescent="0.2">
      <c r="A903" s="33"/>
      <c r="B903" s="7"/>
      <c r="C903" s="7"/>
      <c r="D903" s="17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1:14" x14ac:dyDescent="0.2">
      <c r="A904" s="33"/>
      <c r="B904" s="7"/>
      <c r="C904" s="7"/>
      <c r="D904" s="17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1:14" x14ac:dyDescent="0.2">
      <c r="A905" s="33"/>
      <c r="B905" s="7"/>
      <c r="C905" s="7"/>
      <c r="D905" s="17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1:14" x14ac:dyDescent="0.2">
      <c r="A906" s="33"/>
      <c r="B906" s="7"/>
      <c r="C906" s="7"/>
      <c r="D906" s="17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1:14" x14ac:dyDescent="0.2">
      <c r="A907" s="33"/>
      <c r="B907" s="7"/>
      <c r="C907" s="7"/>
      <c r="D907" s="17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1:14" x14ac:dyDescent="0.2">
      <c r="A908" s="33"/>
      <c r="B908" s="7"/>
      <c r="C908" s="7"/>
      <c r="D908" s="17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1:14" x14ac:dyDescent="0.2">
      <c r="A909" s="33"/>
      <c r="B909" s="7"/>
      <c r="C909" s="7"/>
      <c r="D909" s="17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1:14" x14ac:dyDescent="0.2">
      <c r="A910" s="33"/>
      <c r="B910" s="7"/>
      <c r="C910" s="7"/>
      <c r="D910" s="17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1:14" x14ac:dyDescent="0.2">
      <c r="A911" s="33"/>
      <c r="B911" s="7"/>
      <c r="C911" s="7"/>
      <c r="D911" s="17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1:14" x14ac:dyDescent="0.2">
      <c r="A912" s="33"/>
      <c r="B912" s="7"/>
      <c r="C912" s="7"/>
      <c r="D912" s="17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1:14" x14ac:dyDescent="0.2">
      <c r="A913" s="33"/>
      <c r="B913" s="7"/>
      <c r="C913" s="7"/>
      <c r="D913" s="17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1:14" x14ac:dyDescent="0.2">
      <c r="A914" s="33"/>
      <c r="B914" s="7"/>
      <c r="C914" s="7"/>
      <c r="D914" s="17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1:14" x14ac:dyDescent="0.2">
      <c r="A915" s="33"/>
      <c r="B915" s="7"/>
      <c r="C915" s="7"/>
      <c r="D915" s="17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1:14" x14ac:dyDescent="0.2">
      <c r="A916" s="33"/>
      <c r="B916" s="7"/>
      <c r="C916" s="7"/>
      <c r="D916" s="17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x14ac:dyDescent="0.2">
      <c r="A917" s="33"/>
      <c r="B917" s="7"/>
      <c r="C917" s="7"/>
      <c r="D917" s="17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x14ac:dyDescent="0.2">
      <c r="A918" s="33"/>
      <c r="B918" s="7"/>
      <c r="C918" s="7"/>
      <c r="D918" s="17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x14ac:dyDescent="0.2">
      <c r="A919" s="33"/>
      <c r="B919" s="7"/>
      <c r="C919" s="7"/>
      <c r="D919" s="17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1:14" x14ac:dyDescent="0.2">
      <c r="A920" s="33"/>
      <c r="B920" s="7"/>
      <c r="C920" s="7"/>
      <c r="D920" s="17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1:14" x14ac:dyDescent="0.2">
      <c r="A921" s="33"/>
      <c r="B921" s="7"/>
      <c r="C921" s="7"/>
      <c r="D921" s="17"/>
      <c r="E921" s="7"/>
      <c r="F921" s="7"/>
      <c r="G921" s="7"/>
      <c r="H921" s="7"/>
      <c r="I921" s="7"/>
      <c r="J921" s="7"/>
      <c r="K921" s="7"/>
      <c r="L921" s="7"/>
      <c r="M921" s="7"/>
      <c r="N921" s="7"/>
    </row>
    <row r="922" spans="1:14" x14ac:dyDescent="0.2">
      <c r="A922" s="33"/>
      <c r="B922" s="7"/>
      <c r="C922" s="7"/>
      <c r="D922" s="17"/>
      <c r="E922" s="7"/>
      <c r="F922" s="7"/>
      <c r="G922" s="7"/>
      <c r="H922" s="7"/>
      <c r="I922" s="7"/>
      <c r="J922" s="7"/>
      <c r="K922" s="7"/>
      <c r="L922" s="7"/>
      <c r="M922" s="7"/>
      <c r="N922" s="7"/>
    </row>
    <row r="923" spans="1:14" x14ac:dyDescent="0.2">
      <c r="A923" s="33"/>
      <c r="B923" s="7"/>
      <c r="C923" s="7"/>
      <c r="D923" s="17"/>
      <c r="E923" s="7"/>
      <c r="F923" s="7"/>
      <c r="G923" s="7"/>
      <c r="H923" s="7"/>
      <c r="I923" s="7"/>
      <c r="J923" s="7"/>
      <c r="K923" s="7"/>
      <c r="L923" s="7"/>
      <c r="M923" s="7"/>
      <c r="N923" s="7"/>
    </row>
    <row r="924" spans="1:14" x14ac:dyDescent="0.2">
      <c r="A924" s="33"/>
      <c r="B924" s="7"/>
      <c r="C924" s="7"/>
      <c r="D924" s="17"/>
      <c r="E924" s="7"/>
      <c r="F924" s="7"/>
      <c r="G924" s="7"/>
      <c r="H924" s="7"/>
      <c r="I924" s="7"/>
      <c r="J924" s="7"/>
      <c r="K924" s="7"/>
      <c r="L924" s="7"/>
      <c r="M924" s="7"/>
      <c r="N924" s="7"/>
    </row>
    <row r="925" spans="1:14" x14ac:dyDescent="0.2">
      <c r="A925" s="33"/>
      <c r="B925" s="7"/>
      <c r="C925" s="7"/>
      <c r="D925" s="17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1:14" x14ac:dyDescent="0.2">
      <c r="A926" s="33"/>
      <c r="B926" s="7"/>
      <c r="C926" s="7"/>
      <c r="D926" s="17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1:14" x14ac:dyDescent="0.2">
      <c r="A927" s="33"/>
      <c r="B927" s="7"/>
      <c r="C927" s="7"/>
      <c r="D927" s="17"/>
      <c r="E927" s="7"/>
      <c r="F927" s="7"/>
      <c r="G927" s="7"/>
      <c r="H927" s="7"/>
      <c r="I927" s="7"/>
      <c r="J927" s="7"/>
      <c r="K927" s="7"/>
      <c r="L927" s="7"/>
      <c r="M927" s="7"/>
      <c r="N927" s="7"/>
    </row>
    <row r="928" spans="1:14" x14ac:dyDescent="0.2">
      <c r="A928" s="33"/>
      <c r="B928" s="7"/>
      <c r="C928" s="7"/>
      <c r="D928" s="17"/>
      <c r="E928" s="7"/>
      <c r="F928" s="7"/>
      <c r="G928" s="7"/>
      <c r="H928" s="7"/>
      <c r="I928" s="7"/>
      <c r="J928" s="7"/>
      <c r="K928" s="7"/>
      <c r="L928" s="7"/>
      <c r="M928" s="7"/>
      <c r="N928" s="7"/>
    </row>
    <row r="929" spans="1:14" x14ac:dyDescent="0.2">
      <c r="A929" s="33"/>
      <c r="B929" s="7"/>
      <c r="C929" s="7"/>
      <c r="D929" s="17"/>
      <c r="E929" s="7"/>
      <c r="F929" s="7"/>
      <c r="G929" s="7"/>
      <c r="H929" s="7"/>
      <c r="I929" s="7"/>
      <c r="J929" s="7"/>
      <c r="K929" s="7"/>
      <c r="L929" s="7"/>
      <c r="M929" s="7"/>
      <c r="N929" s="7"/>
    </row>
    <row r="930" spans="1:14" x14ac:dyDescent="0.2">
      <c r="A930" s="33"/>
      <c r="B930" s="7"/>
      <c r="C930" s="7"/>
      <c r="D930" s="17"/>
      <c r="E930" s="7"/>
      <c r="F930" s="7"/>
      <c r="G930" s="7"/>
      <c r="H930" s="7"/>
      <c r="I930" s="7"/>
      <c r="J930" s="7"/>
      <c r="K930" s="7"/>
      <c r="L930" s="7"/>
      <c r="M930" s="7"/>
      <c r="N930" s="7"/>
    </row>
    <row r="931" spans="1:14" x14ac:dyDescent="0.2">
      <c r="A931" s="33"/>
      <c r="B931" s="7"/>
      <c r="C931" s="7"/>
      <c r="D931" s="17"/>
      <c r="E931" s="7"/>
      <c r="F931" s="7"/>
      <c r="G931" s="7"/>
      <c r="H931" s="7"/>
      <c r="I931" s="7"/>
      <c r="J931" s="7"/>
      <c r="K931" s="7"/>
      <c r="L931" s="7"/>
      <c r="M931" s="7"/>
      <c r="N931" s="7"/>
    </row>
    <row r="932" spans="1:14" x14ac:dyDescent="0.2">
      <c r="A932" s="33"/>
      <c r="B932" s="7"/>
      <c r="C932" s="7"/>
      <c r="D932" s="17"/>
      <c r="E932" s="7"/>
      <c r="F932" s="7"/>
      <c r="G932" s="7"/>
      <c r="H932" s="7"/>
      <c r="I932" s="7"/>
      <c r="J932" s="7"/>
      <c r="K932" s="7"/>
      <c r="L932" s="7"/>
      <c r="M932" s="7"/>
      <c r="N932" s="7"/>
    </row>
    <row r="933" spans="1:14" x14ac:dyDescent="0.2">
      <c r="A933" s="33"/>
      <c r="B933" s="7"/>
      <c r="C933" s="7"/>
      <c r="D933" s="17"/>
      <c r="E933" s="7"/>
      <c r="F933" s="7"/>
      <c r="G933" s="7"/>
      <c r="H933" s="7"/>
      <c r="I933" s="7"/>
      <c r="J933" s="7"/>
      <c r="K933" s="7"/>
      <c r="L933" s="7"/>
      <c r="M933" s="7"/>
      <c r="N933" s="7"/>
    </row>
    <row r="934" spans="1:14" x14ac:dyDescent="0.2">
      <c r="A934" s="33"/>
      <c r="B934" s="7"/>
      <c r="C934" s="7"/>
      <c r="D934" s="17"/>
      <c r="E934" s="7"/>
      <c r="F934" s="7"/>
      <c r="G934" s="7"/>
      <c r="H934" s="7"/>
      <c r="I934" s="7"/>
      <c r="J934" s="7"/>
      <c r="K934" s="7"/>
      <c r="L934" s="7"/>
      <c r="M934" s="7"/>
      <c r="N934" s="7"/>
    </row>
    <row r="935" spans="1:14" x14ac:dyDescent="0.2">
      <c r="A935" s="33"/>
      <c r="B935" s="7"/>
      <c r="C935" s="7"/>
      <c r="D935" s="17"/>
      <c r="E935" s="7"/>
      <c r="F935" s="7"/>
      <c r="G935" s="7"/>
      <c r="H935" s="7"/>
      <c r="I935" s="7"/>
      <c r="J935" s="7"/>
      <c r="K935" s="7"/>
      <c r="L935" s="7"/>
      <c r="M935" s="7"/>
      <c r="N935" s="7"/>
    </row>
    <row r="936" spans="1:14" x14ac:dyDescent="0.2">
      <c r="A936" s="33"/>
      <c r="B936" s="7"/>
      <c r="C936" s="7"/>
      <c r="D936" s="17"/>
      <c r="E936" s="7"/>
      <c r="F936" s="7"/>
      <c r="G936" s="7"/>
      <c r="H936" s="7"/>
      <c r="I936" s="7"/>
      <c r="J936" s="7"/>
      <c r="K936" s="7"/>
      <c r="L936" s="7"/>
      <c r="M936" s="7"/>
      <c r="N936" s="7"/>
    </row>
    <row r="937" spans="1:14" x14ac:dyDescent="0.2">
      <c r="A937" s="33"/>
      <c r="B937" s="7"/>
      <c r="C937" s="7"/>
      <c r="D937" s="17"/>
      <c r="E937" s="7"/>
      <c r="F937" s="7"/>
      <c r="G937" s="7"/>
      <c r="H937" s="7"/>
      <c r="I937" s="7"/>
      <c r="J937" s="7"/>
      <c r="K937" s="7"/>
      <c r="L937" s="7"/>
      <c r="M937" s="7"/>
      <c r="N937" s="7"/>
    </row>
    <row r="938" spans="1:14" x14ac:dyDescent="0.2">
      <c r="A938" s="33"/>
      <c r="B938" s="7"/>
      <c r="C938" s="7"/>
      <c r="D938" s="17"/>
      <c r="E938" s="7"/>
      <c r="F938" s="7"/>
      <c r="G938" s="7"/>
      <c r="H938" s="7"/>
      <c r="I938" s="7"/>
      <c r="J938" s="7"/>
      <c r="K938" s="7"/>
      <c r="L938" s="7"/>
      <c r="M938" s="7"/>
      <c r="N938" s="7"/>
    </row>
    <row r="939" spans="1:14" x14ac:dyDescent="0.2">
      <c r="A939" s="33"/>
      <c r="B939" s="7"/>
      <c r="C939" s="7"/>
      <c r="D939" s="17"/>
      <c r="E939" s="7"/>
      <c r="F939" s="7"/>
      <c r="G939" s="7"/>
      <c r="H939" s="7"/>
      <c r="I939" s="7"/>
      <c r="J939" s="7"/>
      <c r="K939" s="7"/>
      <c r="L939" s="7"/>
      <c r="M939" s="7"/>
      <c r="N939" s="7"/>
    </row>
    <row r="940" spans="1:14" x14ac:dyDescent="0.2">
      <c r="A940" s="33"/>
      <c r="B940" s="7"/>
      <c r="C940" s="7"/>
      <c r="D940" s="17"/>
      <c r="E940" s="7"/>
      <c r="F940" s="7"/>
      <c r="G940" s="7"/>
      <c r="H940" s="7"/>
      <c r="I940" s="7"/>
      <c r="J940" s="7"/>
      <c r="K940" s="7"/>
      <c r="L940" s="7"/>
      <c r="M940" s="7"/>
      <c r="N940" s="7"/>
    </row>
    <row r="941" spans="1:14" x14ac:dyDescent="0.2">
      <c r="A941" s="33"/>
      <c r="B941" s="7"/>
      <c r="C941" s="7"/>
      <c r="D941" s="17"/>
      <c r="E941" s="7"/>
      <c r="F941" s="7"/>
      <c r="G941" s="7"/>
      <c r="H941" s="7"/>
      <c r="I941" s="7"/>
      <c r="J941" s="7"/>
      <c r="K941" s="7"/>
      <c r="L941" s="7"/>
      <c r="M941" s="7"/>
      <c r="N941" s="7"/>
    </row>
    <row r="942" spans="1:14" x14ac:dyDescent="0.2">
      <c r="A942" s="33"/>
      <c r="B942" s="7"/>
      <c r="C942" s="7"/>
      <c r="D942" s="17"/>
      <c r="E942" s="7"/>
      <c r="F942" s="7"/>
      <c r="G942" s="7"/>
      <c r="H942" s="7"/>
      <c r="I942" s="7"/>
      <c r="J942" s="7"/>
      <c r="K942" s="7"/>
      <c r="L942" s="7"/>
      <c r="M942" s="7"/>
      <c r="N942" s="7"/>
    </row>
    <row r="943" spans="1:14" x14ac:dyDescent="0.2">
      <c r="A943" s="33"/>
      <c r="B943" s="7"/>
      <c r="C943" s="7"/>
      <c r="D943" s="17"/>
      <c r="E943" s="7"/>
      <c r="F943" s="7"/>
      <c r="G943" s="7"/>
      <c r="H943" s="7"/>
      <c r="I943" s="7"/>
      <c r="J943" s="7"/>
      <c r="K943" s="7"/>
      <c r="L943" s="7"/>
      <c r="M943" s="7"/>
      <c r="N943" s="7"/>
    </row>
    <row r="944" spans="1:14" x14ac:dyDescent="0.2">
      <c r="A944" s="33"/>
      <c r="B944" s="7"/>
      <c r="C944" s="7"/>
      <c r="D944" s="17"/>
      <c r="E944" s="7"/>
      <c r="F944" s="7"/>
      <c r="G944" s="7"/>
      <c r="H944" s="7"/>
      <c r="I944" s="7"/>
      <c r="J944" s="7"/>
      <c r="K944" s="7"/>
      <c r="L944" s="7"/>
      <c r="M944" s="7"/>
      <c r="N944" s="7"/>
    </row>
    <row r="945" spans="1:14" x14ac:dyDescent="0.2">
      <c r="A945" s="33"/>
      <c r="B945" s="7"/>
      <c r="C945" s="7"/>
      <c r="D945" s="17"/>
      <c r="E945" s="7"/>
      <c r="F945" s="7"/>
      <c r="G945" s="7"/>
      <c r="H945" s="7"/>
      <c r="I945" s="7"/>
      <c r="J945" s="7"/>
      <c r="K945" s="7"/>
      <c r="L945" s="7"/>
      <c r="M945" s="7"/>
      <c r="N945" s="7"/>
    </row>
    <row r="946" spans="1:14" x14ac:dyDescent="0.2">
      <c r="A946" s="33"/>
      <c r="B946" s="7"/>
      <c r="C946" s="7"/>
      <c r="D946" s="17"/>
      <c r="E946" s="7"/>
      <c r="F946" s="7"/>
      <c r="G946" s="7"/>
      <c r="H946" s="7"/>
      <c r="I946" s="7"/>
      <c r="J946" s="7"/>
      <c r="K946" s="7"/>
      <c r="L946" s="7"/>
      <c r="M946" s="7"/>
      <c r="N946" s="7"/>
    </row>
    <row r="947" spans="1:14" x14ac:dyDescent="0.2">
      <c r="A947" s="33"/>
      <c r="B947" s="7"/>
      <c r="C947" s="7"/>
      <c r="D947" s="17"/>
      <c r="E947" s="7"/>
      <c r="F947" s="7"/>
      <c r="G947" s="7"/>
      <c r="H947" s="7"/>
      <c r="I947" s="7"/>
      <c r="J947" s="7"/>
      <c r="K947" s="7"/>
      <c r="L947" s="7"/>
      <c r="M947" s="7"/>
      <c r="N947" s="7"/>
    </row>
    <row r="948" spans="1:14" x14ac:dyDescent="0.2">
      <c r="A948" s="33"/>
      <c r="B948" s="7"/>
      <c r="C948" s="7"/>
      <c r="D948" s="17"/>
      <c r="E948" s="7"/>
      <c r="F948" s="7"/>
      <c r="G948" s="7"/>
      <c r="H948" s="7"/>
      <c r="I948" s="7"/>
      <c r="J948" s="7"/>
      <c r="K948" s="7"/>
      <c r="L948" s="7"/>
      <c r="M948" s="7"/>
      <c r="N948" s="7"/>
    </row>
    <row r="949" spans="1:14" x14ac:dyDescent="0.2">
      <c r="A949" s="33"/>
      <c r="B949" s="7"/>
      <c r="C949" s="7"/>
      <c r="D949" s="17"/>
      <c r="E949" s="7"/>
      <c r="F949" s="7"/>
      <c r="G949" s="7"/>
      <c r="H949" s="7"/>
      <c r="I949" s="7"/>
      <c r="J949" s="7"/>
      <c r="K949" s="7"/>
      <c r="L949" s="7"/>
      <c r="M949" s="7"/>
      <c r="N949" s="7"/>
    </row>
    <row r="950" spans="1:14" x14ac:dyDescent="0.2">
      <c r="A950" s="33"/>
      <c r="B950" s="7"/>
      <c r="C950" s="7"/>
      <c r="D950" s="17"/>
      <c r="E950" s="7"/>
      <c r="F950" s="7"/>
      <c r="G950" s="7"/>
      <c r="H950" s="7"/>
      <c r="I950" s="7"/>
      <c r="J950" s="7"/>
      <c r="K950" s="7"/>
      <c r="L950" s="7"/>
      <c r="M950" s="7"/>
      <c r="N950" s="7"/>
    </row>
    <row r="951" spans="1:14" x14ac:dyDescent="0.2">
      <c r="A951" s="33"/>
      <c r="B951" s="7"/>
      <c r="C951" s="7"/>
      <c r="D951" s="17"/>
      <c r="E951" s="7"/>
      <c r="F951" s="7"/>
      <c r="G951" s="7"/>
      <c r="H951" s="7"/>
      <c r="I951" s="7"/>
      <c r="J951" s="7"/>
      <c r="K951" s="7"/>
      <c r="L951" s="7"/>
      <c r="M951" s="7"/>
      <c r="N951" s="7"/>
    </row>
    <row r="952" spans="1:14" x14ac:dyDescent="0.2">
      <c r="A952" s="33"/>
      <c r="B952" s="7"/>
      <c r="C952" s="7"/>
      <c r="D952" s="17"/>
      <c r="E952" s="7"/>
      <c r="F952" s="7"/>
      <c r="G952" s="7"/>
      <c r="H952" s="7"/>
      <c r="I952" s="7"/>
      <c r="J952" s="7"/>
      <c r="K952" s="7"/>
      <c r="L952" s="7"/>
      <c r="M952" s="7"/>
      <c r="N952" s="7"/>
    </row>
    <row r="953" spans="1:14" x14ac:dyDescent="0.2">
      <c r="A953" s="33"/>
      <c r="B953" s="7"/>
      <c r="C953" s="7"/>
      <c r="D953" s="17"/>
      <c r="E953" s="7"/>
      <c r="F953" s="7"/>
      <c r="G953" s="7"/>
      <c r="H953" s="7"/>
      <c r="I953" s="7"/>
      <c r="J953" s="7"/>
      <c r="K953" s="7"/>
      <c r="L953" s="7"/>
      <c r="M953" s="7"/>
      <c r="N953" s="7"/>
    </row>
    <row r="954" spans="1:14" x14ac:dyDescent="0.2">
      <c r="A954" s="33"/>
      <c r="B954" s="7"/>
      <c r="C954" s="7"/>
      <c r="D954" s="17"/>
      <c r="E954" s="7"/>
      <c r="F954" s="7"/>
      <c r="G954" s="7"/>
      <c r="H954" s="7"/>
      <c r="I954" s="7"/>
      <c r="J954" s="7"/>
      <c r="K954" s="7"/>
      <c r="L954" s="7"/>
      <c r="M954" s="7"/>
      <c r="N954" s="7"/>
    </row>
    <row r="955" spans="1:14" x14ac:dyDescent="0.2">
      <c r="A955" s="33"/>
      <c r="B955" s="7"/>
      <c r="C955" s="7"/>
      <c r="D955" s="17"/>
      <c r="E955" s="7"/>
      <c r="F955" s="7"/>
      <c r="G955" s="7"/>
      <c r="H955" s="7"/>
      <c r="I955" s="7"/>
      <c r="J955" s="7"/>
      <c r="K955" s="7"/>
      <c r="L955" s="7"/>
      <c r="M955" s="7"/>
      <c r="N955" s="7"/>
    </row>
    <row r="956" spans="1:14" x14ac:dyDescent="0.2">
      <c r="A956" s="33"/>
      <c r="B956" s="7"/>
      <c r="C956" s="7"/>
      <c r="D956" s="17"/>
      <c r="E956" s="7"/>
      <c r="F956" s="7"/>
      <c r="G956" s="7"/>
      <c r="H956" s="7"/>
      <c r="I956" s="7"/>
      <c r="J956" s="7"/>
      <c r="K956" s="7"/>
      <c r="L956" s="7"/>
      <c r="M956" s="7"/>
      <c r="N956" s="7"/>
    </row>
    <row r="957" spans="1:14" x14ac:dyDescent="0.2">
      <c r="A957" s="33"/>
      <c r="B957" s="7"/>
      <c r="C957" s="7"/>
      <c r="D957" s="17"/>
      <c r="E957" s="7"/>
      <c r="F957" s="7"/>
      <c r="G957" s="7"/>
      <c r="H957" s="7"/>
      <c r="I957" s="7"/>
      <c r="J957" s="7"/>
      <c r="K957" s="7"/>
      <c r="L957" s="7"/>
      <c r="M957" s="7"/>
      <c r="N957" s="7"/>
    </row>
    <row r="958" spans="1:14" x14ac:dyDescent="0.2">
      <c r="A958" s="33"/>
      <c r="B958" s="7"/>
      <c r="C958" s="7"/>
      <c r="D958" s="17"/>
      <c r="E958" s="7"/>
      <c r="F958" s="7"/>
      <c r="G958" s="7"/>
      <c r="H958" s="7"/>
      <c r="I958" s="7"/>
      <c r="J958" s="7"/>
      <c r="K958" s="7"/>
      <c r="L958" s="7"/>
      <c r="M958" s="7"/>
      <c r="N958" s="7"/>
    </row>
    <row r="959" spans="1:14" x14ac:dyDescent="0.2">
      <c r="A959" s="33"/>
      <c r="B959" s="7"/>
      <c r="C959" s="7"/>
      <c r="D959" s="17"/>
      <c r="E959" s="7"/>
      <c r="F959" s="7"/>
      <c r="G959" s="7"/>
      <c r="H959" s="7"/>
      <c r="I959" s="7"/>
      <c r="J959" s="7"/>
      <c r="K959" s="7"/>
      <c r="L959" s="7"/>
      <c r="M959" s="7"/>
      <c r="N959" s="7"/>
    </row>
    <row r="960" spans="1:14" x14ac:dyDescent="0.2">
      <c r="A960" s="33"/>
      <c r="B960" s="7"/>
      <c r="C960" s="7"/>
      <c r="D960" s="17"/>
      <c r="E960" s="7"/>
      <c r="F960" s="7"/>
      <c r="G960" s="7"/>
      <c r="H960" s="7"/>
      <c r="I960" s="7"/>
      <c r="J960" s="7"/>
      <c r="K960" s="7"/>
      <c r="L960" s="7"/>
      <c r="M960" s="7"/>
      <c r="N960" s="7"/>
    </row>
    <row r="961" spans="1:14" x14ac:dyDescent="0.2">
      <c r="A961" s="33"/>
      <c r="B961" s="7"/>
      <c r="C961" s="7"/>
      <c r="D961" s="17"/>
      <c r="E961" s="7"/>
      <c r="F961" s="7"/>
      <c r="G961" s="7"/>
      <c r="H961" s="7"/>
      <c r="I961" s="7"/>
      <c r="J961" s="7"/>
      <c r="K961" s="7"/>
      <c r="L961" s="7"/>
      <c r="M961" s="7"/>
      <c r="N961" s="7"/>
    </row>
    <row r="962" spans="1:14" x14ac:dyDescent="0.2">
      <c r="A962" s="33"/>
      <c r="B962" s="7"/>
      <c r="C962" s="7"/>
      <c r="D962" s="17"/>
      <c r="E962" s="7"/>
      <c r="F962" s="7"/>
      <c r="G962" s="7"/>
      <c r="H962" s="7"/>
      <c r="I962" s="7"/>
      <c r="J962" s="7"/>
      <c r="K962" s="7"/>
      <c r="L962" s="7"/>
      <c r="M962" s="7"/>
      <c r="N962" s="7"/>
    </row>
    <row r="963" spans="1:14" x14ac:dyDescent="0.2">
      <c r="A963" s="33"/>
      <c r="B963" s="7"/>
      <c r="C963" s="7"/>
      <c r="D963" s="17"/>
      <c r="E963" s="7"/>
      <c r="F963" s="7"/>
      <c r="G963" s="7"/>
      <c r="H963" s="7"/>
      <c r="I963" s="7"/>
      <c r="J963" s="7"/>
      <c r="K963" s="7"/>
      <c r="L963" s="7"/>
      <c r="M963" s="7"/>
      <c r="N963" s="7"/>
    </row>
    <row r="964" spans="1:14" x14ac:dyDescent="0.2">
      <c r="A964" s="33"/>
      <c r="B964" s="7"/>
      <c r="C964" s="7"/>
      <c r="D964" s="17"/>
      <c r="E964" s="7"/>
      <c r="F964" s="7"/>
      <c r="G964" s="7"/>
      <c r="H964" s="7"/>
      <c r="I964" s="7"/>
      <c r="J964" s="7"/>
      <c r="K964" s="7"/>
      <c r="L964" s="7"/>
      <c r="M964" s="7"/>
      <c r="N964" s="7"/>
    </row>
    <row r="965" spans="1:14" x14ac:dyDescent="0.2">
      <c r="A965" s="33"/>
      <c r="B965" s="7"/>
      <c r="C965" s="7"/>
      <c r="D965" s="17"/>
      <c r="E965" s="7"/>
      <c r="F965" s="7"/>
      <c r="G965" s="7"/>
      <c r="H965" s="7"/>
      <c r="I965" s="7"/>
      <c r="J965" s="7"/>
      <c r="K965" s="7"/>
      <c r="L965" s="7"/>
      <c r="M965" s="7"/>
      <c r="N965" s="7"/>
    </row>
    <row r="966" spans="1:14" x14ac:dyDescent="0.2">
      <c r="A966" s="33"/>
      <c r="B966" s="7"/>
      <c r="C966" s="7"/>
      <c r="D966" s="17"/>
      <c r="E966" s="7"/>
      <c r="F966" s="7"/>
      <c r="G966" s="7"/>
      <c r="H966" s="7"/>
      <c r="I966" s="7"/>
      <c r="J966" s="7"/>
      <c r="K966" s="7"/>
      <c r="L966" s="7"/>
      <c r="M966" s="7"/>
      <c r="N966" s="7"/>
    </row>
    <row r="967" spans="1:14" x14ac:dyDescent="0.2">
      <c r="A967" s="33"/>
      <c r="B967" s="7"/>
      <c r="C967" s="7"/>
      <c r="D967" s="17"/>
      <c r="E967" s="7"/>
      <c r="F967" s="7"/>
      <c r="G967" s="7"/>
      <c r="H967" s="7"/>
      <c r="I967" s="7"/>
      <c r="J967" s="7"/>
      <c r="K967" s="7"/>
      <c r="L967" s="7"/>
      <c r="M967" s="7"/>
      <c r="N967" s="7"/>
    </row>
    <row r="968" spans="1:14" x14ac:dyDescent="0.2">
      <c r="A968" s="33"/>
      <c r="B968" s="7"/>
      <c r="C968" s="7"/>
      <c r="D968" s="17"/>
      <c r="E968" s="7"/>
      <c r="F968" s="7"/>
      <c r="G968" s="7"/>
      <c r="H968" s="7"/>
      <c r="I968" s="7"/>
      <c r="J968" s="7"/>
      <c r="K968" s="7"/>
      <c r="L968" s="7"/>
      <c r="M968" s="7"/>
      <c r="N968" s="7"/>
    </row>
    <row r="969" spans="1:14" x14ac:dyDescent="0.2">
      <c r="A969" s="33"/>
      <c r="B969" s="7"/>
      <c r="C969" s="7"/>
      <c r="D969" s="17"/>
      <c r="E969" s="7"/>
      <c r="F969" s="7"/>
      <c r="G969" s="7"/>
      <c r="H969" s="7"/>
      <c r="I969" s="7"/>
      <c r="J969" s="7"/>
      <c r="K969" s="7"/>
      <c r="L969" s="7"/>
      <c r="M969" s="7"/>
      <c r="N969" s="7"/>
    </row>
    <row r="970" spans="1:14" x14ac:dyDescent="0.2">
      <c r="A970" s="33"/>
      <c r="B970" s="7"/>
      <c r="C970" s="7"/>
      <c r="D970" s="17"/>
      <c r="E970" s="7"/>
      <c r="F970" s="7"/>
      <c r="G970" s="7"/>
      <c r="H970" s="7"/>
      <c r="I970" s="7"/>
      <c r="J970" s="7"/>
      <c r="K970" s="7"/>
      <c r="L970" s="7"/>
      <c r="M970" s="7"/>
      <c r="N970" s="7"/>
    </row>
    <row r="971" spans="1:14" x14ac:dyDescent="0.2">
      <c r="A971" s="33"/>
      <c r="B971" s="7"/>
      <c r="C971" s="7"/>
      <c r="D971" s="17"/>
      <c r="E971" s="7"/>
      <c r="F971" s="7"/>
      <c r="G971" s="7"/>
      <c r="H971" s="7"/>
      <c r="I971" s="7"/>
      <c r="J971" s="7"/>
      <c r="K971" s="7"/>
      <c r="L971" s="7"/>
      <c r="M971" s="7"/>
      <c r="N971" s="7"/>
    </row>
    <row r="972" spans="1:14" x14ac:dyDescent="0.2">
      <c r="A972" s="33"/>
      <c r="B972" s="7"/>
      <c r="C972" s="7"/>
      <c r="D972" s="17"/>
      <c r="E972" s="7"/>
      <c r="F972" s="7"/>
      <c r="G972" s="7"/>
      <c r="H972" s="7"/>
      <c r="I972" s="7"/>
      <c r="J972" s="7"/>
      <c r="K972" s="7"/>
      <c r="L972" s="7"/>
      <c r="M972" s="7"/>
      <c r="N972" s="7"/>
    </row>
    <row r="973" spans="1:14" x14ac:dyDescent="0.2">
      <c r="A973" s="33"/>
      <c r="B973" s="7"/>
      <c r="C973" s="7"/>
      <c r="D973" s="17"/>
      <c r="E973" s="7"/>
      <c r="F973" s="7"/>
      <c r="G973" s="7"/>
      <c r="H973" s="7"/>
      <c r="I973" s="7"/>
      <c r="J973" s="7"/>
      <c r="K973" s="7"/>
      <c r="L973" s="7"/>
      <c r="M973" s="7"/>
      <c r="N973" s="7"/>
    </row>
    <row r="974" spans="1:14" x14ac:dyDescent="0.2">
      <c r="A974" s="33"/>
      <c r="B974" s="7"/>
      <c r="C974" s="7"/>
      <c r="D974" s="17"/>
      <c r="E974" s="7"/>
      <c r="F974" s="7"/>
      <c r="G974" s="7"/>
      <c r="H974" s="7"/>
      <c r="I974" s="7"/>
      <c r="J974" s="7"/>
      <c r="K974" s="7"/>
      <c r="L974" s="7"/>
      <c r="M974" s="7"/>
      <c r="N974" s="7"/>
    </row>
    <row r="975" spans="1:14" x14ac:dyDescent="0.2">
      <c r="A975" s="33"/>
      <c r="B975" s="7"/>
      <c r="C975" s="7"/>
      <c r="D975" s="17"/>
      <c r="E975" s="7"/>
      <c r="F975" s="7"/>
      <c r="G975" s="7"/>
      <c r="H975" s="7"/>
      <c r="I975" s="7"/>
      <c r="J975" s="7"/>
      <c r="K975" s="7"/>
      <c r="L975" s="7"/>
      <c r="M975" s="7"/>
      <c r="N975" s="7"/>
    </row>
    <row r="976" spans="1:14" x14ac:dyDescent="0.2">
      <c r="A976" s="33"/>
      <c r="B976" s="7"/>
      <c r="C976" s="7"/>
      <c r="D976" s="17"/>
      <c r="E976" s="7"/>
      <c r="F976" s="7"/>
      <c r="G976" s="7"/>
      <c r="H976" s="7"/>
      <c r="I976" s="7"/>
      <c r="J976" s="7"/>
      <c r="K976" s="7"/>
      <c r="L976" s="7"/>
      <c r="M976" s="7"/>
      <c r="N976" s="7"/>
    </row>
    <row r="977" spans="1:14" x14ac:dyDescent="0.2">
      <c r="A977" s="33"/>
      <c r="B977" s="7"/>
      <c r="C977" s="7"/>
      <c r="D977" s="17"/>
      <c r="E977" s="7"/>
      <c r="F977" s="7"/>
      <c r="G977" s="7"/>
      <c r="H977" s="7"/>
      <c r="I977" s="7"/>
      <c r="J977" s="7"/>
      <c r="K977" s="7"/>
      <c r="L977" s="7"/>
      <c r="M977" s="7"/>
      <c r="N977" s="7"/>
    </row>
    <row r="978" spans="1:14" x14ac:dyDescent="0.2">
      <c r="A978" s="33"/>
      <c r="B978" s="7"/>
      <c r="C978" s="7"/>
      <c r="D978" s="17"/>
      <c r="E978" s="7"/>
      <c r="F978" s="7"/>
      <c r="G978" s="7"/>
      <c r="H978" s="7"/>
      <c r="I978" s="7"/>
      <c r="J978" s="7"/>
      <c r="K978" s="7"/>
      <c r="L978" s="7"/>
      <c r="M978" s="7"/>
      <c r="N978" s="7"/>
    </row>
    <row r="979" spans="1:14" x14ac:dyDescent="0.2">
      <c r="A979" s="33"/>
      <c r="B979" s="7"/>
      <c r="C979" s="7"/>
      <c r="D979" s="17"/>
      <c r="E979" s="7"/>
      <c r="F979" s="7"/>
      <c r="G979" s="7"/>
      <c r="H979" s="7"/>
      <c r="I979" s="7"/>
      <c r="J979" s="7"/>
      <c r="K979" s="7"/>
      <c r="L979" s="7"/>
      <c r="M979" s="7"/>
      <c r="N979" s="7"/>
    </row>
    <row r="980" spans="1:14" x14ac:dyDescent="0.2">
      <c r="A980" s="33"/>
      <c r="B980" s="7"/>
      <c r="C980" s="7"/>
      <c r="D980" s="17"/>
      <c r="E980" s="7"/>
      <c r="F980" s="7"/>
      <c r="G980" s="7"/>
      <c r="H980" s="7"/>
      <c r="I980" s="7"/>
      <c r="J980" s="7"/>
      <c r="K980" s="7"/>
      <c r="L980" s="7"/>
      <c r="M980" s="7"/>
      <c r="N980" s="7"/>
    </row>
    <row r="981" spans="1:14" x14ac:dyDescent="0.2">
      <c r="A981" s="33"/>
      <c r="B981" s="7"/>
      <c r="C981" s="7"/>
      <c r="D981" s="17"/>
      <c r="E981" s="7"/>
      <c r="F981" s="7"/>
      <c r="G981" s="7"/>
      <c r="H981" s="7"/>
      <c r="I981" s="7"/>
      <c r="J981" s="7"/>
      <c r="K981" s="7"/>
      <c r="L981" s="7"/>
      <c r="M981" s="7"/>
      <c r="N981" s="7"/>
    </row>
    <row r="982" spans="1:14" x14ac:dyDescent="0.2">
      <c r="A982" s="33"/>
      <c r="B982" s="7"/>
      <c r="C982" s="7"/>
      <c r="D982" s="17"/>
      <c r="E982" s="7"/>
      <c r="F982" s="7"/>
      <c r="G982" s="7"/>
      <c r="H982" s="7"/>
      <c r="I982" s="7"/>
      <c r="J982" s="7"/>
      <c r="K982" s="7"/>
      <c r="L982" s="7"/>
      <c r="M982" s="7"/>
      <c r="N982" s="7"/>
    </row>
    <row r="983" spans="1:14" x14ac:dyDescent="0.2">
      <c r="A983" s="33"/>
      <c r="B983" s="7"/>
      <c r="C983" s="7"/>
      <c r="D983" s="17"/>
      <c r="E983" s="7"/>
      <c r="F983" s="7"/>
      <c r="G983" s="7"/>
      <c r="H983" s="7"/>
      <c r="I983" s="7"/>
      <c r="J983" s="7"/>
      <c r="K983" s="7"/>
      <c r="L983" s="7"/>
      <c r="M983" s="7"/>
      <c r="N983" s="7"/>
    </row>
    <row r="984" spans="1:14" x14ac:dyDescent="0.2">
      <c r="A984" s="33"/>
      <c r="B984" s="7"/>
      <c r="C984" s="7"/>
      <c r="D984" s="17"/>
      <c r="E984" s="7"/>
      <c r="F984" s="7"/>
      <c r="G984" s="7"/>
      <c r="H984" s="7"/>
      <c r="I984" s="7"/>
      <c r="J984" s="7"/>
      <c r="K984" s="7"/>
      <c r="L984" s="7"/>
      <c r="M984" s="7"/>
      <c r="N984" s="7"/>
    </row>
    <row r="985" spans="1:14" x14ac:dyDescent="0.2">
      <c r="A985" s="33"/>
      <c r="B985" s="7"/>
      <c r="C985" s="7"/>
      <c r="D985" s="17"/>
      <c r="E985" s="7"/>
      <c r="F985" s="7"/>
      <c r="G985" s="7"/>
      <c r="H985" s="7"/>
      <c r="I985" s="7"/>
      <c r="J985" s="7"/>
      <c r="K985" s="7"/>
      <c r="L985" s="7"/>
      <c r="M985" s="7"/>
      <c r="N985" s="7"/>
    </row>
    <row r="986" spans="1:14" x14ac:dyDescent="0.2">
      <c r="A986" s="33"/>
      <c r="B986" s="7"/>
      <c r="C986" s="7"/>
      <c r="D986" s="17"/>
      <c r="E986" s="7"/>
      <c r="F986" s="7"/>
      <c r="G986" s="7"/>
      <c r="H986" s="7"/>
      <c r="I986" s="7"/>
      <c r="J986" s="7"/>
      <c r="K986" s="7"/>
      <c r="L986" s="7"/>
      <c r="M986" s="7"/>
      <c r="N986" s="7"/>
    </row>
    <row r="987" spans="1:14" x14ac:dyDescent="0.2">
      <c r="A987" s="33"/>
      <c r="B987" s="7"/>
      <c r="C987" s="7"/>
      <c r="D987" s="17"/>
      <c r="E987" s="7"/>
      <c r="F987" s="7"/>
      <c r="G987" s="7"/>
      <c r="H987" s="7"/>
      <c r="I987" s="7"/>
      <c r="J987" s="7"/>
      <c r="K987" s="7"/>
      <c r="L987" s="7"/>
      <c r="M987" s="7"/>
      <c r="N987" s="7"/>
    </row>
    <row r="988" spans="1:14" x14ac:dyDescent="0.2">
      <c r="A988" s="33"/>
      <c r="B988" s="7"/>
      <c r="C988" s="7"/>
      <c r="D988" s="17"/>
      <c r="E988" s="7"/>
      <c r="F988" s="7"/>
      <c r="G988" s="7"/>
      <c r="H988" s="7"/>
      <c r="I988" s="7"/>
      <c r="J988" s="7"/>
      <c r="K988" s="7"/>
      <c r="L988" s="7"/>
      <c r="M988" s="7"/>
      <c r="N988" s="7"/>
    </row>
    <row r="989" spans="1:14" x14ac:dyDescent="0.2">
      <c r="A989" s="33"/>
      <c r="B989" s="7"/>
      <c r="C989" s="7"/>
      <c r="D989" s="17"/>
      <c r="E989" s="7"/>
      <c r="F989" s="7"/>
      <c r="G989" s="7"/>
      <c r="H989" s="7"/>
      <c r="I989" s="7"/>
      <c r="J989" s="7"/>
      <c r="K989" s="7"/>
      <c r="L989" s="7"/>
      <c r="M989" s="7"/>
      <c r="N989" s="7"/>
    </row>
    <row r="990" spans="1:14" x14ac:dyDescent="0.2">
      <c r="A990" s="33"/>
      <c r="B990" s="7"/>
      <c r="C990" s="7"/>
      <c r="D990" s="17"/>
      <c r="E990" s="7"/>
      <c r="F990" s="7"/>
      <c r="G990" s="7"/>
      <c r="H990" s="7"/>
      <c r="I990" s="7"/>
      <c r="J990" s="7"/>
      <c r="K990" s="7"/>
      <c r="L990" s="7"/>
      <c r="M990" s="7"/>
      <c r="N990" s="7"/>
    </row>
    <row r="991" spans="1:14" x14ac:dyDescent="0.2">
      <c r="A991" s="33"/>
      <c r="B991" s="7"/>
      <c r="C991" s="7"/>
      <c r="D991" s="17"/>
      <c r="E991" s="7"/>
      <c r="F991" s="7"/>
      <c r="G991" s="7"/>
      <c r="H991" s="7"/>
      <c r="I991" s="7"/>
      <c r="J991" s="7"/>
      <c r="K991" s="7"/>
      <c r="L991" s="7"/>
      <c r="M991" s="7"/>
      <c r="N991" s="7"/>
    </row>
    <row r="992" spans="1:14" x14ac:dyDescent="0.2">
      <c r="A992" s="33"/>
      <c r="B992" s="7"/>
      <c r="C992" s="7"/>
      <c r="D992" s="17"/>
      <c r="E992" s="7"/>
      <c r="F992" s="7"/>
      <c r="G992" s="7"/>
      <c r="H992" s="7"/>
      <c r="I992" s="7"/>
      <c r="J992" s="7"/>
      <c r="K992" s="7"/>
      <c r="L992" s="7"/>
      <c r="M992" s="7"/>
      <c r="N992" s="7"/>
    </row>
    <row r="993" spans="1:14" x14ac:dyDescent="0.2">
      <c r="A993" s="33"/>
      <c r="B993" s="7"/>
      <c r="C993" s="7"/>
      <c r="D993" s="17"/>
      <c r="E993" s="7"/>
      <c r="F993" s="7"/>
      <c r="G993" s="7"/>
      <c r="H993" s="7"/>
      <c r="I993" s="7"/>
      <c r="J993" s="7"/>
      <c r="K993" s="7"/>
      <c r="L993" s="7"/>
      <c r="M993" s="7"/>
      <c r="N993" s="7"/>
    </row>
    <row r="994" spans="1:14" x14ac:dyDescent="0.2">
      <c r="A994" s="33"/>
      <c r="B994" s="7"/>
      <c r="C994" s="7"/>
      <c r="D994" s="17"/>
      <c r="E994" s="7"/>
      <c r="F994" s="7"/>
      <c r="G994" s="7"/>
      <c r="H994" s="7"/>
      <c r="I994" s="7"/>
      <c r="J994" s="7"/>
      <c r="K994" s="7"/>
      <c r="L994" s="7"/>
      <c r="M994" s="7"/>
      <c r="N994" s="7"/>
    </row>
    <row r="995" spans="1:14" x14ac:dyDescent="0.2">
      <c r="A995" s="33"/>
      <c r="B995" s="7"/>
      <c r="C995" s="7"/>
      <c r="D995" s="17"/>
      <c r="E995" s="7"/>
      <c r="F995" s="7"/>
      <c r="G995" s="7"/>
      <c r="H995" s="7"/>
      <c r="I995" s="7"/>
      <c r="J995" s="7"/>
      <c r="K995" s="7"/>
      <c r="L995" s="7"/>
      <c r="M995" s="7"/>
      <c r="N995" s="7"/>
    </row>
    <row r="996" spans="1:14" x14ac:dyDescent="0.2">
      <c r="A996" s="33"/>
      <c r="B996" s="7"/>
      <c r="C996" s="7"/>
      <c r="D996" s="17"/>
      <c r="E996" s="7"/>
      <c r="F996" s="7"/>
      <c r="G996" s="7"/>
      <c r="H996" s="7"/>
      <c r="I996" s="7"/>
      <c r="J996" s="7"/>
      <c r="K996" s="7"/>
      <c r="L996" s="7"/>
      <c r="M996" s="7"/>
      <c r="N996" s="7"/>
    </row>
    <row r="997" spans="1:14" x14ac:dyDescent="0.2">
      <c r="A997" s="33"/>
      <c r="B997" s="7"/>
      <c r="C997" s="7"/>
      <c r="D997" s="17"/>
      <c r="E997" s="7"/>
      <c r="F997" s="7"/>
      <c r="G997" s="7"/>
      <c r="H997" s="7"/>
      <c r="I997" s="7"/>
      <c r="J997" s="7"/>
      <c r="K997" s="7"/>
      <c r="L997" s="7"/>
      <c r="M997" s="7"/>
      <c r="N997" s="7"/>
    </row>
    <row r="998" spans="1:14" x14ac:dyDescent="0.2">
      <c r="A998" s="33"/>
      <c r="B998" s="7"/>
      <c r="C998" s="7"/>
      <c r="D998" s="17"/>
      <c r="E998" s="7"/>
      <c r="F998" s="7"/>
      <c r="G998" s="7"/>
      <c r="H998" s="7"/>
      <c r="I998" s="7"/>
      <c r="J998" s="7"/>
      <c r="K998" s="7"/>
      <c r="L998" s="7"/>
      <c r="M998" s="7"/>
      <c r="N998" s="7"/>
    </row>
    <row r="999" spans="1:14" x14ac:dyDescent="0.2">
      <c r="A999" s="33"/>
      <c r="B999" s="7"/>
      <c r="C999" s="7"/>
      <c r="D999" s="17"/>
      <c r="E999" s="7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x14ac:dyDescent="0.2">
      <c r="A1000" s="33"/>
      <c r="B1000" s="7"/>
      <c r="C1000" s="7"/>
      <c r="D1000" s="17"/>
      <c r="E1000" s="7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x14ac:dyDescent="0.2">
      <c r="A1001" s="33"/>
      <c r="B1001" s="7"/>
      <c r="C1001" s="7"/>
      <c r="D1001" s="17"/>
      <c r="E1001" s="7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x14ac:dyDescent="0.2">
      <c r="A1002" s="33"/>
      <c r="B1002" s="7"/>
      <c r="C1002" s="7"/>
      <c r="D1002" s="17"/>
      <c r="E1002" s="7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x14ac:dyDescent="0.2">
      <c r="A1003" s="33"/>
      <c r="B1003" s="7"/>
      <c r="C1003" s="7"/>
      <c r="D1003" s="17"/>
      <c r="E1003" s="7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x14ac:dyDescent="0.2">
      <c r="A1004" s="33"/>
      <c r="B1004" s="7"/>
      <c r="C1004" s="7"/>
      <c r="D1004" s="17"/>
      <c r="E1004" s="7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x14ac:dyDescent="0.2">
      <c r="A1005" s="33"/>
      <c r="B1005" s="7"/>
      <c r="C1005" s="7"/>
      <c r="D1005" s="17"/>
      <c r="E1005" s="7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x14ac:dyDescent="0.2">
      <c r="A1006" s="33"/>
      <c r="B1006" s="7"/>
      <c r="C1006" s="7"/>
      <c r="D1006" s="17"/>
      <c r="E1006" s="7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x14ac:dyDescent="0.2">
      <c r="A1007" s="33"/>
      <c r="B1007" s="7"/>
      <c r="C1007" s="7"/>
      <c r="D1007" s="17"/>
      <c r="E1007" s="7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x14ac:dyDescent="0.2">
      <c r="A1008" s="33"/>
      <c r="B1008" s="7"/>
      <c r="C1008" s="7"/>
      <c r="D1008" s="17"/>
      <c r="E1008" s="7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1:14" x14ac:dyDescent="0.2">
      <c r="A1009" s="33"/>
      <c r="B1009" s="7"/>
      <c r="C1009" s="7"/>
      <c r="D1009" s="17"/>
      <c r="E1009" s="7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x14ac:dyDescent="0.2">
      <c r="A1010" s="33"/>
      <c r="B1010" s="7"/>
      <c r="C1010" s="7"/>
      <c r="D1010" s="17"/>
      <c r="E1010" s="7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x14ac:dyDescent="0.2">
      <c r="A1011" s="33"/>
      <c r="B1011" s="7"/>
      <c r="C1011" s="7"/>
      <c r="D1011" s="17"/>
      <c r="E1011" s="7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x14ac:dyDescent="0.2">
      <c r="A1012" s="33"/>
      <c r="B1012" s="7"/>
      <c r="C1012" s="7"/>
      <c r="D1012" s="17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x14ac:dyDescent="0.2">
      <c r="A1013" s="33"/>
      <c r="B1013" s="7"/>
      <c r="C1013" s="7"/>
      <c r="D1013" s="17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x14ac:dyDescent="0.2">
      <c r="A1014" s="33"/>
      <c r="B1014" s="7"/>
      <c r="C1014" s="7"/>
      <c r="D1014" s="17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x14ac:dyDescent="0.2">
      <c r="A1015" s="33"/>
      <c r="B1015" s="7"/>
      <c r="C1015" s="7"/>
      <c r="D1015" s="17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x14ac:dyDescent="0.2">
      <c r="A1016" s="33"/>
      <c r="B1016" s="7"/>
      <c r="C1016" s="7"/>
      <c r="D1016" s="17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x14ac:dyDescent="0.2">
      <c r="A1017" s="33"/>
      <c r="B1017" s="7"/>
      <c r="C1017" s="7"/>
      <c r="D1017" s="17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x14ac:dyDescent="0.2">
      <c r="A1018" s="33"/>
      <c r="B1018" s="7"/>
      <c r="C1018" s="7"/>
      <c r="D1018" s="1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x14ac:dyDescent="0.2">
      <c r="A1019" s="33"/>
      <c r="B1019" s="7"/>
      <c r="C1019" s="7"/>
      <c r="D1019" s="17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x14ac:dyDescent="0.2">
      <c r="A1020" s="33"/>
      <c r="B1020" s="7"/>
      <c r="C1020" s="7"/>
      <c r="D1020" s="1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x14ac:dyDescent="0.2">
      <c r="A1021" s="33"/>
      <c r="B1021" s="7"/>
      <c r="C1021" s="7"/>
      <c r="D1021" s="17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x14ac:dyDescent="0.2">
      <c r="A1022" s="33"/>
      <c r="B1022" s="7"/>
      <c r="C1022" s="7"/>
      <c r="D1022" s="17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x14ac:dyDescent="0.2">
      <c r="A1023" s="33"/>
      <c r="B1023" s="7"/>
      <c r="C1023" s="7"/>
      <c r="D1023" s="17"/>
      <c r="E1023" s="7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x14ac:dyDescent="0.2">
      <c r="A1024" s="33"/>
      <c r="B1024" s="7"/>
      <c r="C1024" s="7"/>
      <c r="D1024" s="17"/>
      <c r="E1024" s="7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x14ac:dyDescent="0.2">
      <c r="A1025" s="33"/>
      <c r="B1025" s="7"/>
      <c r="C1025" s="7"/>
      <c r="D1025" s="17"/>
      <c r="E1025" s="7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x14ac:dyDescent="0.2">
      <c r="A1026" s="33"/>
      <c r="B1026" s="7"/>
      <c r="C1026" s="7"/>
      <c r="D1026" s="17"/>
      <c r="E1026" s="7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x14ac:dyDescent="0.2">
      <c r="A1027" s="33"/>
      <c r="B1027" s="7"/>
      <c r="C1027" s="7"/>
      <c r="D1027" s="17"/>
      <c r="E1027" s="7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x14ac:dyDescent="0.2">
      <c r="A1028" s="33"/>
      <c r="B1028" s="7"/>
      <c r="C1028" s="7"/>
      <c r="D1028" s="17"/>
      <c r="E1028" s="7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x14ac:dyDescent="0.2">
      <c r="A1029" s="33"/>
      <c r="B1029" s="7"/>
      <c r="C1029" s="7"/>
      <c r="D1029" s="17"/>
      <c r="E1029" s="7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x14ac:dyDescent="0.2">
      <c r="A1030" s="33"/>
      <c r="B1030" s="7"/>
      <c r="C1030" s="7"/>
      <c r="D1030" s="17"/>
      <c r="E1030" s="7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x14ac:dyDescent="0.2">
      <c r="A1031" s="33"/>
      <c r="B1031" s="7"/>
      <c r="C1031" s="7"/>
      <c r="D1031" s="17"/>
      <c r="E1031" s="7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x14ac:dyDescent="0.2">
      <c r="A1032" s="33"/>
      <c r="B1032" s="7"/>
      <c r="C1032" s="7"/>
      <c r="D1032" s="17"/>
      <c r="E1032" s="7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x14ac:dyDescent="0.2">
      <c r="A1033" s="33"/>
      <c r="B1033" s="7"/>
      <c r="C1033" s="7"/>
      <c r="D1033" s="17"/>
      <c r="E1033" s="7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x14ac:dyDescent="0.2">
      <c r="A1034" s="33"/>
      <c r="B1034" s="7"/>
      <c r="C1034" s="7"/>
      <c r="D1034" s="17"/>
      <c r="E1034" s="7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x14ac:dyDescent="0.2">
      <c r="A1035" s="33"/>
      <c r="B1035" s="7"/>
      <c r="C1035" s="7"/>
      <c r="D1035" s="17"/>
      <c r="E1035" s="7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x14ac:dyDescent="0.2">
      <c r="A1036" s="33"/>
      <c r="B1036" s="7"/>
      <c r="C1036" s="7"/>
      <c r="D1036" s="17"/>
      <c r="E1036" s="7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x14ac:dyDescent="0.2">
      <c r="A1037" s="33"/>
      <c r="B1037" s="7"/>
      <c r="C1037" s="7"/>
      <c r="D1037" s="17"/>
      <c r="E1037" s="7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x14ac:dyDescent="0.2">
      <c r="A1038" s="33"/>
      <c r="B1038" s="7"/>
      <c r="C1038" s="7"/>
      <c r="D1038" s="17"/>
      <c r="E1038" s="7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x14ac:dyDescent="0.2">
      <c r="A1039" s="33"/>
      <c r="B1039" s="7"/>
      <c r="C1039" s="7"/>
      <c r="D1039" s="17"/>
      <c r="E1039" s="7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x14ac:dyDescent="0.2">
      <c r="A1040" s="33"/>
      <c r="B1040" s="7"/>
      <c r="C1040" s="7"/>
      <c r="D1040" s="17"/>
      <c r="E1040" s="7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x14ac:dyDescent="0.2">
      <c r="A1041" s="33"/>
      <c r="B1041" s="7"/>
      <c r="C1041" s="7"/>
      <c r="D1041" s="17"/>
      <c r="E1041" s="7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x14ac:dyDescent="0.2">
      <c r="A1042" s="33"/>
      <c r="B1042" s="7"/>
      <c r="C1042" s="7"/>
      <c r="D1042" s="17"/>
      <c r="E1042" s="7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x14ac:dyDescent="0.2">
      <c r="A1043" s="33"/>
      <c r="B1043" s="7"/>
      <c r="C1043" s="7"/>
      <c r="D1043" s="17"/>
      <c r="E1043" s="7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x14ac:dyDescent="0.2">
      <c r="A1044" s="33"/>
      <c r="B1044" s="7"/>
      <c r="C1044" s="7"/>
      <c r="D1044" s="17"/>
      <c r="E1044" s="7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x14ac:dyDescent="0.2">
      <c r="A1045" s="33"/>
      <c r="B1045" s="7"/>
      <c r="C1045" s="7"/>
      <c r="D1045" s="17"/>
      <c r="E1045" s="7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x14ac:dyDescent="0.2">
      <c r="A1046" s="33"/>
      <c r="B1046" s="7"/>
      <c r="C1046" s="7"/>
      <c r="D1046" s="17"/>
      <c r="E1046" s="7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x14ac:dyDescent="0.2">
      <c r="A1047" s="33"/>
      <c r="B1047" s="7"/>
      <c r="C1047" s="7"/>
      <c r="D1047" s="17"/>
      <c r="E1047" s="7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x14ac:dyDescent="0.2">
      <c r="A1048" s="33"/>
      <c r="B1048" s="7"/>
      <c r="C1048" s="7"/>
      <c r="D1048" s="17"/>
      <c r="E1048" s="7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x14ac:dyDescent="0.2">
      <c r="A1049" s="33"/>
      <c r="B1049" s="7"/>
      <c r="C1049" s="7"/>
      <c r="D1049" s="17"/>
      <c r="E1049" s="7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x14ac:dyDescent="0.2">
      <c r="A1050" s="33"/>
      <c r="B1050" s="7"/>
      <c r="C1050" s="7"/>
      <c r="D1050" s="17"/>
      <c r="E1050" s="7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x14ac:dyDescent="0.2">
      <c r="A1051" s="33"/>
      <c r="B1051" s="7"/>
      <c r="C1051" s="7"/>
      <c r="D1051" s="17"/>
      <c r="E1051" s="7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x14ac:dyDescent="0.2">
      <c r="A1052" s="33"/>
      <c r="B1052" s="7"/>
      <c r="C1052" s="7"/>
      <c r="D1052" s="17"/>
      <c r="E1052" s="7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x14ac:dyDescent="0.2">
      <c r="A1053" s="33"/>
      <c r="B1053" s="7"/>
      <c r="C1053" s="7"/>
      <c r="D1053" s="17"/>
      <c r="E1053" s="7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x14ac:dyDescent="0.2">
      <c r="A1054" s="33"/>
      <c r="B1054" s="7"/>
      <c r="C1054" s="7"/>
      <c r="D1054" s="17"/>
      <c r="E1054" s="7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x14ac:dyDescent="0.2">
      <c r="A1055" s="33"/>
      <c r="B1055" s="7"/>
      <c r="C1055" s="7"/>
      <c r="D1055" s="17"/>
      <c r="E1055" s="7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x14ac:dyDescent="0.2">
      <c r="A1056" s="33"/>
      <c r="B1056" s="7"/>
      <c r="C1056" s="7"/>
      <c r="D1056" s="17"/>
      <c r="E1056" s="7"/>
      <c r="F1056" s="7"/>
      <c r="G1056" s="7"/>
      <c r="H1056" s="7"/>
      <c r="I1056" s="7"/>
      <c r="J1056" s="7"/>
      <c r="K1056" s="7"/>
      <c r="L1056" s="7"/>
      <c r="M1056" s="7"/>
      <c r="N1056" s="7"/>
    </row>
    <row r="1057" spans="1:14" x14ac:dyDescent="0.2">
      <c r="A1057" s="33"/>
      <c r="B1057" s="7"/>
      <c r="C1057" s="7"/>
      <c r="D1057" s="17"/>
      <c r="E1057" s="7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x14ac:dyDescent="0.2">
      <c r="A1058" s="33"/>
      <c r="B1058" s="7"/>
      <c r="C1058" s="7"/>
      <c r="D1058" s="17"/>
      <c r="E1058" s="7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x14ac:dyDescent="0.2">
      <c r="A1059" s="33"/>
      <c r="B1059" s="7"/>
      <c r="C1059" s="7"/>
      <c r="D1059" s="17"/>
      <c r="E1059" s="7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x14ac:dyDescent="0.2">
      <c r="A1060" s="33"/>
      <c r="B1060" s="7"/>
      <c r="C1060" s="7"/>
      <c r="D1060" s="17"/>
      <c r="E1060" s="7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x14ac:dyDescent="0.2">
      <c r="A1061" s="33"/>
      <c r="B1061" s="7"/>
      <c r="C1061" s="7"/>
      <c r="D1061" s="17"/>
      <c r="E1061" s="7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x14ac:dyDescent="0.2">
      <c r="A1062" s="33"/>
      <c r="B1062" s="7"/>
      <c r="C1062" s="7"/>
      <c r="D1062" s="17"/>
      <c r="E1062" s="7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x14ac:dyDescent="0.2">
      <c r="A1063" s="33"/>
      <c r="B1063" s="7"/>
      <c r="C1063" s="7"/>
      <c r="D1063" s="17"/>
      <c r="E1063" s="7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x14ac:dyDescent="0.2">
      <c r="A1064" s="33"/>
      <c r="B1064" s="7"/>
      <c r="C1064" s="7"/>
      <c r="D1064" s="17"/>
      <c r="E1064" s="7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x14ac:dyDescent="0.2">
      <c r="A1065" s="33"/>
      <c r="B1065" s="7"/>
      <c r="C1065" s="7"/>
      <c r="D1065" s="17"/>
      <c r="E1065" s="7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x14ac:dyDescent="0.2">
      <c r="A1066" s="33"/>
      <c r="B1066" s="7"/>
      <c r="C1066" s="7"/>
      <c r="D1066" s="17"/>
      <c r="E1066" s="7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x14ac:dyDescent="0.2">
      <c r="A1067" s="33"/>
      <c r="B1067" s="7"/>
      <c r="C1067" s="7"/>
      <c r="D1067" s="17"/>
      <c r="E1067" s="7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x14ac:dyDescent="0.2">
      <c r="A1068" s="33"/>
      <c r="B1068" s="7"/>
      <c r="C1068" s="7"/>
      <c r="D1068" s="17"/>
      <c r="E1068" s="7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x14ac:dyDescent="0.2">
      <c r="A1069" s="33"/>
      <c r="B1069" s="7"/>
      <c r="C1069" s="7"/>
      <c r="D1069" s="17"/>
      <c r="E1069" s="7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x14ac:dyDescent="0.2">
      <c r="A1070" s="33"/>
      <c r="B1070" s="7"/>
      <c r="C1070" s="7"/>
      <c r="D1070" s="17"/>
      <c r="E1070" s="7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x14ac:dyDescent="0.2">
      <c r="A1071" s="33"/>
      <c r="B1071" s="7"/>
      <c r="C1071" s="7"/>
      <c r="D1071" s="17"/>
      <c r="E1071" s="7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x14ac:dyDescent="0.2">
      <c r="A1072" s="33"/>
      <c r="B1072" s="7"/>
      <c r="C1072" s="7"/>
      <c r="D1072" s="17"/>
      <c r="E1072" s="7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x14ac:dyDescent="0.2">
      <c r="A1073" s="33"/>
      <c r="B1073" s="7"/>
      <c r="C1073" s="7"/>
      <c r="D1073" s="17"/>
      <c r="E1073" s="7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x14ac:dyDescent="0.2">
      <c r="A1074" s="33"/>
      <c r="B1074" s="7"/>
      <c r="C1074" s="7"/>
      <c r="D1074" s="17"/>
      <c r="E1074" s="7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x14ac:dyDescent="0.2">
      <c r="A1075" s="33"/>
      <c r="B1075" s="7"/>
      <c r="C1075" s="7"/>
      <c r="D1075" s="17"/>
      <c r="E1075" s="7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x14ac:dyDescent="0.2">
      <c r="A1076" s="33"/>
      <c r="B1076" s="7"/>
      <c r="C1076" s="7"/>
      <c r="D1076" s="17"/>
      <c r="E1076" s="7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x14ac:dyDescent="0.2">
      <c r="A1077" s="33"/>
      <c r="B1077" s="7"/>
      <c r="C1077" s="7"/>
      <c r="D1077" s="17"/>
      <c r="E1077" s="7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x14ac:dyDescent="0.2">
      <c r="A1078" s="33"/>
      <c r="B1078" s="7"/>
      <c r="C1078" s="7"/>
      <c r="D1078" s="17"/>
      <c r="E1078" s="7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x14ac:dyDescent="0.2">
      <c r="A1079" s="33"/>
      <c r="B1079" s="7"/>
      <c r="C1079" s="7"/>
      <c r="D1079" s="17"/>
      <c r="E1079" s="7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x14ac:dyDescent="0.2">
      <c r="A1080" s="33"/>
      <c r="B1080" s="7"/>
      <c r="C1080" s="7"/>
      <c r="D1080" s="17"/>
      <c r="E1080" s="7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x14ac:dyDescent="0.2">
      <c r="A1081" s="33"/>
      <c r="B1081" s="7"/>
      <c r="C1081" s="7"/>
      <c r="D1081" s="17"/>
      <c r="E1081" s="7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x14ac:dyDescent="0.2">
      <c r="A1082" s="33"/>
      <c r="B1082" s="7"/>
      <c r="C1082" s="7"/>
      <c r="D1082" s="17"/>
      <c r="E1082" s="7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x14ac:dyDescent="0.2">
      <c r="A1083" s="33"/>
      <c r="B1083" s="7"/>
      <c r="C1083" s="7"/>
      <c r="D1083" s="17"/>
      <c r="E1083" s="7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x14ac:dyDescent="0.2">
      <c r="A1084" s="33"/>
      <c r="B1084" s="7"/>
      <c r="C1084" s="7"/>
      <c r="D1084" s="17"/>
      <c r="E1084" s="7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x14ac:dyDescent="0.2">
      <c r="A1085" s="33"/>
      <c r="B1085" s="7"/>
      <c r="C1085" s="7"/>
      <c r="D1085" s="17"/>
      <c r="E1085" s="7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x14ac:dyDescent="0.2">
      <c r="A1086" s="33"/>
      <c r="B1086" s="7"/>
      <c r="C1086" s="7"/>
      <c r="D1086" s="17"/>
      <c r="E1086" s="7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x14ac:dyDescent="0.2">
      <c r="A1087" s="33"/>
      <c r="B1087" s="7"/>
      <c r="C1087" s="7"/>
      <c r="D1087" s="17"/>
      <c r="E1087" s="7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x14ac:dyDescent="0.2">
      <c r="A1088" s="33"/>
      <c r="B1088" s="7"/>
      <c r="C1088" s="7"/>
      <c r="D1088" s="17"/>
      <c r="E1088" s="7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x14ac:dyDescent="0.2">
      <c r="A1089" s="33"/>
      <c r="B1089" s="7"/>
      <c r="C1089" s="7"/>
      <c r="D1089" s="17"/>
      <c r="E1089" s="7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x14ac:dyDescent="0.2">
      <c r="A1090" s="33"/>
      <c r="B1090" s="7"/>
      <c r="C1090" s="7"/>
      <c r="D1090" s="17"/>
      <c r="E1090" s="7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x14ac:dyDescent="0.2">
      <c r="A1091" s="33"/>
      <c r="B1091" s="7"/>
      <c r="C1091" s="7"/>
      <c r="D1091" s="17"/>
      <c r="E1091" s="7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x14ac:dyDescent="0.2">
      <c r="A1092" s="33"/>
      <c r="B1092" s="7"/>
      <c r="C1092" s="7"/>
      <c r="D1092" s="17"/>
      <c r="E1092" s="7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x14ac:dyDescent="0.2">
      <c r="A1093" s="33"/>
      <c r="B1093" s="7"/>
      <c r="C1093" s="7"/>
      <c r="D1093" s="17"/>
      <c r="E1093" s="7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x14ac:dyDescent="0.2">
      <c r="A1094" s="33"/>
      <c r="B1094" s="7"/>
      <c r="C1094" s="7"/>
      <c r="D1094" s="17"/>
      <c r="E1094" s="7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x14ac:dyDescent="0.2">
      <c r="A1095" s="33"/>
      <c r="B1095" s="7"/>
      <c r="C1095" s="7"/>
      <c r="D1095" s="17"/>
      <c r="E1095" s="7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x14ac:dyDescent="0.2">
      <c r="A1096" s="33"/>
      <c r="B1096" s="7"/>
      <c r="C1096" s="7"/>
      <c r="D1096" s="17"/>
      <c r="E1096" s="7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x14ac:dyDescent="0.2">
      <c r="A1097" s="33"/>
      <c r="B1097" s="7"/>
      <c r="C1097" s="7"/>
      <c r="D1097" s="17"/>
      <c r="E1097" s="7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x14ac:dyDescent="0.2">
      <c r="A1098" s="33"/>
      <c r="B1098" s="7"/>
      <c r="C1098" s="7"/>
      <c r="D1098" s="17"/>
      <c r="E1098" s="7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x14ac:dyDescent="0.2">
      <c r="A1099" s="33"/>
      <c r="B1099" s="7"/>
      <c r="C1099" s="7"/>
      <c r="D1099" s="17"/>
      <c r="E1099" s="7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x14ac:dyDescent="0.2">
      <c r="A1100" s="33"/>
      <c r="B1100" s="7"/>
      <c r="C1100" s="7"/>
      <c r="D1100" s="17"/>
      <c r="E1100" s="7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x14ac:dyDescent="0.2">
      <c r="A1101" s="33"/>
      <c r="B1101" s="7"/>
      <c r="C1101" s="7"/>
      <c r="D1101" s="17"/>
      <c r="E1101" s="7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x14ac:dyDescent="0.2">
      <c r="A1102" s="33"/>
      <c r="B1102" s="7"/>
      <c r="C1102" s="7"/>
      <c r="D1102" s="17"/>
      <c r="E1102" s="7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x14ac:dyDescent="0.2">
      <c r="A1103" s="33"/>
      <c r="B1103" s="7"/>
      <c r="C1103" s="7"/>
      <c r="D1103" s="17"/>
      <c r="E1103" s="7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x14ac:dyDescent="0.2">
      <c r="A1104" s="33"/>
      <c r="B1104" s="7"/>
      <c r="C1104" s="7"/>
      <c r="D1104" s="17"/>
      <c r="E1104" s="7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x14ac:dyDescent="0.2">
      <c r="A1105" s="33"/>
      <c r="B1105" s="7"/>
      <c r="C1105" s="7"/>
      <c r="D1105" s="17"/>
      <c r="E1105" s="7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x14ac:dyDescent="0.2">
      <c r="A1106" s="33"/>
      <c r="B1106" s="7"/>
      <c r="C1106" s="7"/>
      <c r="D1106" s="17"/>
      <c r="E1106" s="7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x14ac:dyDescent="0.2">
      <c r="A1107" s="33"/>
      <c r="B1107" s="7"/>
      <c r="C1107" s="7"/>
      <c r="D1107" s="17"/>
      <c r="E1107" s="7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x14ac:dyDescent="0.2">
      <c r="A1108" s="33"/>
      <c r="B1108" s="7"/>
      <c r="C1108" s="7"/>
      <c r="D1108" s="17"/>
      <c r="E1108" s="7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x14ac:dyDescent="0.2">
      <c r="A1109" s="33"/>
      <c r="B1109" s="7"/>
      <c r="C1109" s="7"/>
      <c r="D1109" s="17"/>
      <c r="E1109" s="7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x14ac:dyDescent="0.2">
      <c r="A1110" s="33"/>
      <c r="B1110" s="7"/>
      <c r="C1110" s="7"/>
      <c r="D1110" s="17"/>
      <c r="E1110" s="7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1:14" x14ac:dyDescent="0.2">
      <c r="A1111" s="33"/>
      <c r="B1111" s="7"/>
      <c r="C1111" s="7"/>
      <c r="D1111" s="17"/>
      <c r="E1111" s="7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x14ac:dyDescent="0.2">
      <c r="A1112" s="33"/>
      <c r="B1112" s="7"/>
      <c r="C1112" s="7"/>
      <c r="D1112" s="17"/>
      <c r="E1112" s="7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x14ac:dyDescent="0.2">
      <c r="A1113" s="33"/>
      <c r="B1113" s="7"/>
      <c r="C1113" s="7"/>
      <c r="D1113" s="17"/>
      <c r="E1113" s="7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x14ac:dyDescent="0.2">
      <c r="A1114" s="33"/>
      <c r="B1114" s="7"/>
      <c r="C1114" s="7"/>
      <c r="D1114" s="17"/>
      <c r="E1114" s="7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x14ac:dyDescent="0.2">
      <c r="A1115" s="33"/>
      <c r="B1115" s="7"/>
      <c r="C1115" s="7"/>
      <c r="D1115" s="17"/>
      <c r="E1115" s="7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x14ac:dyDescent="0.2">
      <c r="A1116" s="33"/>
      <c r="B1116" s="7"/>
      <c r="C1116" s="7"/>
      <c r="D1116" s="17"/>
      <c r="E1116" s="7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x14ac:dyDescent="0.2">
      <c r="A1117" s="33"/>
      <c r="B1117" s="7"/>
      <c r="C1117" s="7"/>
      <c r="D1117" s="17"/>
      <c r="E1117" s="7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x14ac:dyDescent="0.2">
      <c r="A1118" s="33"/>
      <c r="B1118" s="7"/>
      <c r="C1118" s="7"/>
      <c r="D1118" s="17"/>
      <c r="E1118" s="7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x14ac:dyDescent="0.2">
      <c r="A1119" s="33"/>
      <c r="B1119" s="7"/>
      <c r="C1119" s="7"/>
      <c r="D1119" s="17"/>
      <c r="E1119" s="7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x14ac:dyDescent="0.2">
      <c r="A1120" s="33"/>
      <c r="B1120" s="7"/>
      <c r="C1120" s="7"/>
      <c r="D1120" s="17"/>
      <c r="E1120" s="7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x14ac:dyDescent="0.2">
      <c r="A1121" s="33"/>
      <c r="B1121" s="7"/>
      <c r="C1121" s="7"/>
      <c r="D1121" s="17"/>
      <c r="E1121" s="7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x14ac:dyDescent="0.2">
      <c r="A1122" s="33"/>
      <c r="B1122" s="7"/>
      <c r="C1122" s="7"/>
      <c r="D1122" s="17"/>
      <c r="E1122" s="7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x14ac:dyDescent="0.2">
      <c r="A1123" s="33"/>
      <c r="B1123" s="7"/>
      <c r="C1123" s="7"/>
      <c r="D1123" s="17"/>
      <c r="E1123" s="7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x14ac:dyDescent="0.2">
      <c r="A1124" s="33"/>
      <c r="B1124" s="7"/>
      <c r="C1124" s="7"/>
      <c r="D1124" s="17"/>
      <c r="E1124" s="7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x14ac:dyDescent="0.2">
      <c r="A1125" s="33"/>
      <c r="B1125" s="7"/>
      <c r="C1125" s="7"/>
      <c r="D1125" s="17"/>
      <c r="E1125" s="7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x14ac:dyDescent="0.2">
      <c r="A1126" s="33"/>
      <c r="B1126" s="7"/>
      <c r="C1126" s="7"/>
      <c r="D1126" s="17"/>
      <c r="E1126" s="7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1:14" x14ac:dyDescent="0.2">
      <c r="A1127" s="33"/>
      <c r="B1127" s="7"/>
      <c r="C1127" s="7"/>
      <c r="D1127" s="17"/>
      <c r="E1127" s="7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1:14" x14ac:dyDescent="0.2">
      <c r="A1128" s="33"/>
      <c r="B1128" s="7"/>
      <c r="C1128" s="7"/>
      <c r="D1128" s="17"/>
      <c r="E1128" s="7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1:14" x14ac:dyDescent="0.2">
      <c r="A1129" s="33"/>
      <c r="B1129" s="7"/>
      <c r="C1129" s="7"/>
      <c r="D1129" s="17"/>
      <c r="E1129" s="7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1:14" x14ac:dyDescent="0.2">
      <c r="A1130" s="33"/>
      <c r="B1130" s="7"/>
      <c r="C1130" s="7"/>
      <c r="D1130" s="17"/>
      <c r="E1130" s="7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1:14" x14ac:dyDescent="0.2">
      <c r="A1131" s="33"/>
      <c r="B1131" s="7"/>
      <c r="C1131" s="7"/>
      <c r="D1131" s="17"/>
      <c r="E1131" s="7"/>
      <c r="F1131" s="7"/>
      <c r="G1131" s="7"/>
      <c r="H1131" s="7"/>
      <c r="I1131" s="7"/>
      <c r="J1131" s="7"/>
      <c r="K1131" s="7"/>
      <c r="L1131" s="7"/>
      <c r="M1131" s="7"/>
      <c r="N1131" s="7"/>
    </row>
    <row r="1132" spans="1:14" x14ac:dyDescent="0.2">
      <c r="A1132" s="33"/>
      <c r="B1132" s="7"/>
      <c r="C1132" s="7"/>
      <c r="D1132" s="17"/>
      <c r="E1132" s="7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1:14" x14ac:dyDescent="0.2">
      <c r="A1133" s="33"/>
      <c r="B1133" s="7"/>
      <c r="C1133" s="7"/>
      <c r="D1133" s="17"/>
      <c r="E1133" s="7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1:14" x14ac:dyDescent="0.2">
      <c r="A1134" s="33"/>
      <c r="B1134" s="7"/>
      <c r="C1134" s="7"/>
      <c r="D1134" s="17"/>
      <c r="E1134" s="7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1:14" x14ac:dyDescent="0.2">
      <c r="A1135" s="33"/>
      <c r="B1135" s="7"/>
      <c r="C1135" s="7"/>
      <c r="D1135" s="17"/>
      <c r="E1135" s="7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x14ac:dyDescent="0.2">
      <c r="A1136" s="33"/>
      <c r="B1136" s="7"/>
      <c r="C1136" s="7"/>
      <c r="D1136" s="17"/>
      <c r="E1136" s="7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1:14" x14ac:dyDescent="0.2">
      <c r="A1137" s="33"/>
      <c r="B1137" s="7"/>
      <c r="C1137" s="7"/>
      <c r="D1137" s="17"/>
      <c r="E1137" s="7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x14ac:dyDescent="0.2">
      <c r="A1138" s="33"/>
      <c r="B1138" s="7"/>
      <c r="C1138" s="7"/>
      <c r="D1138" s="17"/>
      <c r="E1138" s="7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1:14" x14ac:dyDescent="0.2">
      <c r="A1139" s="33"/>
      <c r="B1139" s="7"/>
      <c r="C1139" s="7"/>
      <c r="D1139" s="17"/>
      <c r="E1139" s="7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1:14" x14ac:dyDescent="0.2">
      <c r="A1140" s="33"/>
      <c r="B1140" s="7"/>
      <c r="C1140" s="7"/>
      <c r="D1140" s="17"/>
      <c r="E1140" s="7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1:14" x14ac:dyDescent="0.2">
      <c r="A1141" s="33"/>
      <c r="B1141" s="7"/>
      <c r="C1141" s="7"/>
      <c r="D1141" s="17"/>
      <c r="E1141" s="7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1:14" x14ac:dyDescent="0.2">
      <c r="A1142" s="33"/>
      <c r="B1142" s="7"/>
      <c r="C1142" s="7"/>
      <c r="D1142" s="17"/>
      <c r="E1142" s="7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1:14" x14ac:dyDescent="0.2">
      <c r="A1143" s="33"/>
      <c r="B1143" s="7"/>
      <c r="C1143" s="7"/>
      <c r="D1143" s="17"/>
      <c r="E1143" s="7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1:14" x14ac:dyDescent="0.2">
      <c r="A1144" s="33"/>
      <c r="B1144" s="7"/>
      <c r="C1144" s="7"/>
      <c r="D1144" s="17"/>
      <c r="E1144" s="7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1:14" x14ac:dyDescent="0.2">
      <c r="A1145" s="33"/>
      <c r="B1145" s="7"/>
      <c r="C1145" s="7"/>
      <c r="D1145" s="17"/>
      <c r="E1145" s="7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1:14" x14ac:dyDescent="0.2">
      <c r="A1146" s="33"/>
      <c r="B1146" s="7"/>
      <c r="C1146" s="7"/>
      <c r="D1146" s="17"/>
      <c r="E1146" s="7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1:14" x14ac:dyDescent="0.2">
      <c r="A1147" s="33"/>
      <c r="B1147" s="7"/>
      <c r="C1147" s="7"/>
      <c r="D1147" s="17"/>
      <c r="E1147" s="7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1:14" x14ac:dyDescent="0.2">
      <c r="A1148" s="33"/>
      <c r="B1148" s="7"/>
      <c r="C1148" s="7"/>
      <c r="D1148" s="17"/>
      <c r="E1148" s="7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1:14" x14ac:dyDescent="0.2">
      <c r="A1149" s="33"/>
      <c r="B1149" s="7"/>
      <c r="C1149" s="7"/>
      <c r="D1149" s="17"/>
      <c r="E1149" s="7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1:14" x14ac:dyDescent="0.2">
      <c r="A1150" s="33"/>
      <c r="B1150" s="7"/>
      <c r="C1150" s="7"/>
      <c r="D1150" s="17"/>
      <c r="E1150" s="7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1:14" x14ac:dyDescent="0.2">
      <c r="A1151" s="33"/>
      <c r="B1151" s="7"/>
      <c r="C1151" s="7"/>
      <c r="D1151" s="17"/>
      <c r="E1151" s="7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1:14" x14ac:dyDescent="0.2">
      <c r="A1152" s="33"/>
      <c r="B1152" s="7"/>
      <c r="C1152" s="7"/>
      <c r="D1152" s="17"/>
      <c r="E1152" s="7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1:14" x14ac:dyDescent="0.2">
      <c r="A1153" s="33"/>
      <c r="B1153" s="7"/>
      <c r="C1153" s="7"/>
      <c r="D1153" s="17"/>
      <c r="E1153" s="7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1:14" x14ac:dyDescent="0.2">
      <c r="A1154" s="33"/>
      <c r="B1154" s="7"/>
      <c r="C1154" s="7"/>
      <c r="D1154" s="17"/>
      <c r="E1154" s="7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1:14" x14ac:dyDescent="0.2">
      <c r="A1155" s="33"/>
      <c r="B1155" s="7"/>
      <c r="C1155" s="7"/>
      <c r="D1155" s="17"/>
      <c r="E1155" s="7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1:14" x14ac:dyDescent="0.2">
      <c r="A1156" s="33"/>
      <c r="B1156" s="7"/>
      <c r="C1156" s="7"/>
      <c r="D1156" s="17"/>
      <c r="E1156" s="7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1:14" x14ac:dyDescent="0.2">
      <c r="A1157" s="33"/>
      <c r="B1157" s="7"/>
      <c r="C1157" s="7"/>
      <c r="D1157" s="17"/>
      <c r="E1157" s="7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1:14" x14ac:dyDescent="0.2">
      <c r="A1158" s="33"/>
      <c r="B1158" s="7"/>
      <c r="C1158" s="7"/>
      <c r="D1158" s="17"/>
      <c r="E1158" s="7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1:14" x14ac:dyDescent="0.2">
      <c r="A1159" s="33"/>
      <c r="B1159" s="7"/>
      <c r="C1159" s="7"/>
      <c r="D1159" s="17"/>
      <c r="E1159" s="7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1:14" x14ac:dyDescent="0.2">
      <c r="A1160" s="33"/>
      <c r="B1160" s="7"/>
      <c r="C1160" s="7"/>
      <c r="D1160" s="17"/>
      <c r="E1160" s="7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1:14" x14ac:dyDescent="0.2">
      <c r="A1161" s="33"/>
      <c r="B1161" s="7"/>
      <c r="C1161" s="7"/>
      <c r="D1161" s="17"/>
      <c r="E1161" s="7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1:14" x14ac:dyDescent="0.2">
      <c r="A1162" s="33"/>
      <c r="B1162" s="7"/>
      <c r="C1162" s="7"/>
      <c r="D1162" s="17"/>
      <c r="E1162" s="7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1:14" x14ac:dyDescent="0.2">
      <c r="A1163" s="33"/>
      <c r="B1163" s="7"/>
      <c r="C1163" s="7"/>
      <c r="D1163" s="17"/>
      <c r="E1163" s="7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1:14" x14ac:dyDescent="0.2">
      <c r="A1164" s="33"/>
      <c r="B1164" s="7"/>
      <c r="C1164" s="7"/>
      <c r="D1164" s="17"/>
      <c r="E1164" s="7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1:14" x14ac:dyDescent="0.2">
      <c r="A1165" s="33"/>
      <c r="B1165" s="7"/>
      <c r="C1165" s="7"/>
      <c r="D1165" s="17"/>
      <c r="E1165" s="7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1:14" x14ac:dyDescent="0.2">
      <c r="A1166" s="33"/>
      <c r="B1166" s="7"/>
      <c r="C1166" s="7"/>
      <c r="D1166" s="17"/>
      <c r="E1166" s="7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1:14" x14ac:dyDescent="0.2">
      <c r="A1167" s="33"/>
      <c r="B1167" s="7"/>
      <c r="C1167" s="7"/>
      <c r="D1167" s="17"/>
      <c r="E1167" s="7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1:14" x14ac:dyDescent="0.2">
      <c r="A1168" s="33"/>
      <c r="B1168" s="7"/>
      <c r="C1168" s="7"/>
      <c r="D1168" s="17"/>
      <c r="E1168" s="7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1:14" x14ac:dyDescent="0.2">
      <c r="A1169" s="33"/>
      <c r="B1169" s="7"/>
      <c r="C1169" s="7"/>
      <c r="D1169" s="17"/>
      <c r="E1169" s="7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1:14" x14ac:dyDescent="0.2">
      <c r="A1170" s="33"/>
      <c r="B1170" s="7"/>
      <c r="C1170" s="7"/>
      <c r="D1170" s="17"/>
      <c r="E1170" s="7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1:14" x14ac:dyDescent="0.2">
      <c r="A1171" s="33"/>
      <c r="B1171" s="7"/>
      <c r="C1171" s="7"/>
      <c r="D1171" s="17"/>
      <c r="E1171" s="7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1:14" x14ac:dyDescent="0.2">
      <c r="A1172" s="33"/>
      <c r="B1172" s="7"/>
      <c r="C1172" s="7"/>
      <c r="D1172" s="17"/>
      <c r="E1172" s="7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1:14" x14ac:dyDescent="0.2">
      <c r="A1173" s="33"/>
      <c r="B1173" s="7"/>
      <c r="C1173" s="7"/>
      <c r="D1173" s="17"/>
      <c r="E1173" s="7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14" x14ac:dyDescent="0.2">
      <c r="A1174" s="33"/>
      <c r="B1174" s="7"/>
      <c r="C1174" s="7"/>
      <c r="D1174" s="17"/>
      <c r="E1174" s="7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1:14" x14ac:dyDescent="0.2">
      <c r="A1175" s="33"/>
      <c r="B1175" s="7"/>
      <c r="C1175" s="7"/>
      <c r="D1175" s="17"/>
      <c r="E1175" s="7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1:14" x14ac:dyDescent="0.2">
      <c r="A1176" s="33"/>
      <c r="B1176" s="7"/>
      <c r="C1176" s="7"/>
      <c r="D1176" s="17"/>
      <c r="E1176" s="7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1:14" x14ac:dyDescent="0.2">
      <c r="A1177" s="33"/>
      <c r="B1177" s="7"/>
      <c r="C1177" s="7"/>
      <c r="D1177" s="17"/>
      <c r="E1177" s="7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1:14" x14ac:dyDescent="0.2">
      <c r="A1178" s="33"/>
      <c r="B1178" s="7"/>
      <c r="C1178" s="7"/>
      <c r="D1178" s="17"/>
      <c r="E1178" s="7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1:14" x14ac:dyDescent="0.2">
      <c r="A1179" s="33"/>
      <c r="B1179" s="7"/>
      <c r="C1179" s="7"/>
      <c r="D1179" s="17"/>
      <c r="E1179" s="7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1:14" x14ac:dyDescent="0.2">
      <c r="A1180" s="33"/>
      <c r="B1180" s="7"/>
      <c r="C1180" s="7"/>
      <c r="D1180" s="17"/>
      <c r="E1180" s="7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1:14" x14ac:dyDescent="0.2">
      <c r="A1181" s="33"/>
      <c r="B1181" s="7"/>
      <c r="C1181" s="7"/>
      <c r="D1181" s="17"/>
      <c r="E1181" s="7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1:14" x14ac:dyDescent="0.2">
      <c r="A1182" s="33"/>
      <c r="B1182" s="7"/>
      <c r="C1182" s="7"/>
      <c r="D1182" s="17"/>
      <c r="E1182" s="7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1:14" x14ac:dyDescent="0.2">
      <c r="A1183" s="33"/>
      <c r="B1183" s="7"/>
      <c r="C1183" s="7"/>
      <c r="D1183" s="17"/>
      <c r="E1183" s="7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1:14" x14ac:dyDescent="0.2">
      <c r="A1184" s="33"/>
      <c r="B1184" s="7"/>
      <c r="C1184" s="7"/>
      <c r="D1184" s="17"/>
      <c r="E1184" s="7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1:14" x14ac:dyDescent="0.2">
      <c r="A1185" s="33"/>
      <c r="B1185" s="7"/>
      <c r="C1185" s="7"/>
      <c r="D1185" s="17"/>
      <c r="E1185" s="7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1:14" x14ac:dyDescent="0.2">
      <c r="A1186" s="33"/>
      <c r="B1186" s="7"/>
      <c r="C1186" s="7"/>
      <c r="D1186" s="17"/>
      <c r="E1186" s="7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1:14" x14ac:dyDescent="0.2">
      <c r="A1187" s="33"/>
      <c r="B1187" s="7"/>
      <c r="C1187" s="7"/>
      <c r="D1187" s="17"/>
      <c r="E1187" s="7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1:14" x14ac:dyDescent="0.2">
      <c r="A1188" s="33"/>
      <c r="B1188" s="7"/>
      <c r="C1188" s="7"/>
      <c r="D1188" s="17"/>
      <c r="E1188" s="7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1:14" x14ac:dyDescent="0.2">
      <c r="A1189" s="33"/>
      <c r="B1189" s="7"/>
      <c r="C1189" s="7"/>
      <c r="D1189" s="17"/>
      <c r="E1189" s="7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1:14" x14ac:dyDescent="0.2">
      <c r="A1190" s="33"/>
      <c r="B1190" s="7"/>
      <c r="C1190" s="7"/>
      <c r="D1190" s="17"/>
      <c r="E1190" s="7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1:14" x14ac:dyDescent="0.2">
      <c r="A1191" s="33"/>
      <c r="B1191" s="7"/>
      <c r="C1191" s="7"/>
      <c r="D1191" s="17"/>
      <c r="E1191" s="7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1:14" x14ac:dyDescent="0.2">
      <c r="A1192" s="33"/>
      <c r="B1192" s="7"/>
      <c r="C1192" s="7"/>
      <c r="D1192" s="17"/>
      <c r="E1192" s="7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1:14" x14ac:dyDescent="0.2">
      <c r="A1193" s="33"/>
      <c r="B1193" s="7"/>
      <c r="C1193" s="7"/>
      <c r="D1193" s="17"/>
      <c r="E1193" s="7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1:14" x14ac:dyDescent="0.2">
      <c r="A1194" s="33"/>
      <c r="B1194" s="7"/>
      <c r="C1194" s="7"/>
      <c r="D1194" s="17"/>
      <c r="E1194" s="7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1:14" x14ac:dyDescent="0.2">
      <c r="A1195" s="33"/>
      <c r="B1195" s="7"/>
      <c r="C1195" s="7"/>
      <c r="D1195" s="17"/>
      <c r="E1195" s="7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1:14" x14ac:dyDescent="0.2">
      <c r="A1196" s="33"/>
      <c r="B1196" s="7"/>
      <c r="C1196" s="7"/>
      <c r="D1196" s="17"/>
      <c r="E1196" s="7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1:14" x14ac:dyDescent="0.2">
      <c r="A1197" s="33"/>
      <c r="B1197" s="7"/>
      <c r="C1197" s="7"/>
      <c r="D1197" s="17"/>
      <c r="E1197" s="7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1:14" x14ac:dyDescent="0.2">
      <c r="A1198" s="33"/>
      <c r="B1198" s="7"/>
      <c r="C1198" s="7"/>
      <c r="D1198" s="17"/>
      <c r="E1198" s="7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1:14" x14ac:dyDescent="0.2">
      <c r="A1199" s="33"/>
      <c r="B1199" s="7"/>
      <c r="C1199" s="7"/>
      <c r="D1199" s="17"/>
      <c r="E1199" s="7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1:14" x14ac:dyDescent="0.2">
      <c r="A1200" s="33"/>
      <c r="B1200" s="7"/>
      <c r="C1200" s="7"/>
      <c r="D1200" s="17"/>
      <c r="E1200" s="7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1:14" x14ac:dyDescent="0.2">
      <c r="A1201" s="33"/>
      <c r="B1201" s="7"/>
      <c r="C1201" s="7"/>
      <c r="D1201" s="17"/>
      <c r="E1201" s="7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1:14" x14ac:dyDescent="0.2">
      <c r="A1202" s="33"/>
      <c r="B1202" s="7"/>
      <c r="C1202" s="7"/>
      <c r="D1202" s="17"/>
      <c r="E1202" s="7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1:14" x14ac:dyDescent="0.2">
      <c r="A1203" s="33"/>
      <c r="B1203" s="7"/>
      <c r="C1203" s="7"/>
      <c r="D1203" s="17"/>
      <c r="E1203" s="7"/>
      <c r="F1203" s="7"/>
      <c r="G1203" s="7"/>
      <c r="H1203" s="7"/>
      <c r="I1203" s="7"/>
      <c r="J1203" s="7"/>
      <c r="K1203" s="7"/>
      <c r="L1203" s="7"/>
      <c r="M1203" s="7"/>
      <c r="N1203" s="7"/>
    </row>
    <row r="1204" spans="1:14" x14ac:dyDescent="0.2">
      <c r="A1204" s="33"/>
      <c r="B1204" s="7"/>
      <c r="C1204" s="7"/>
      <c r="D1204" s="17"/>
      <c r="E1204" s="7"/>
      <c r="F1204" s="7"/>
      <c r="G1204" s="7"/>
      <c r="H1204" s="7"/>
      <c r="I1204" s="7"/>
      <c r="J1204" s="7"/>
      <c r="K1204" s="7"/>
      <c r="L1204" s="7"/>
      <c r="M1204" s="7"/>
      <c r="N1204" s="7"/>
    </row>
    <row r="1205" spans="1:14" x14ac:dyDescent="0.2">
      <c r="A1205" s="33"/>
      <c r="B1205" s="7"/>
      <c r="C1205" s="7"/>
      <c r="D1205" s="17"/>
      <c r="E1205" s="7"/>
      <c r="F1205" s="7"/>
      <c r="G1205" s="7"/>
      <c r="H1205" s="7"/>
      <c r="I1205" s="7"/>
      <c r="J1205" s="7"/>
      <c r="K1205" s="7"/>
      <c r="L1205" s="7"/>
      <c r="M1205" s="7"/>
      <c r="N1205" s="7"/>
    </row>
    <row r="1206" spans="1:14" x14ac:dyDescent="0.2">
      <c r="A1206" s="33"/>
      <c r="B1206" s="7"/>
      <c r="C1206" s="7"/>
      <c r="D1206" s="17"/>
      <c r="E1206" s="7"/>
      <c r="F1206" s="7"/>
      <c r="G1206" s="7"/>
      <c r="H1206" s="7"/>
      <c r="I1206" s="7"/>
      <c r="J1206" s="7"/>
      <c r="K1206" s="7"/>
      <c r="L1206" s="7"/>
      <c r="M1206" s="7"/>
      <c r="N1206" s="7"/>
    </row>
    <row r="1207" spans="1:14" x14ac:dyDescent="0.2">
      <c r="A1207" s="33"/>
      <c r="B1207" s="7"/>
      <c r="C1207" s="7"/>
      <c r="D1207" s="17"/>
      <c r="E1207" s="7"/>
      <c r="F1207" s="7"/>
      <c r="G1207" s="7"/>
      <c r="H1207" s="7"/>
      <c r="I1207" s="7"/>
      <c r="J1207" s="7"/>
      <c r="K1207" s="7"/>
      <c r="L1207" s="7"/>
      <c r="M1207" s="7"/>
      <c r="N1207" s="7"/>
    </row>
    <row r="1208" spans="1:14" x14ac:dyDescent="0.2">
      <c r="A1208" s="33"/>
      <c r="B1208" s="7"/>
      <c r="C1208" s="7"/>
      <c r="D1208" s="17"/>
      <c r="E1208" s="7"/>
      <c r="F1208" s="7"/>
      <c r="G1208" s="7"/>
      <c r="H1208" s="7"/>
      <c r="I1208" s="7"/>
      <c r="J1208" s="7"/>
      <c r="K1208" s="7"/>
      <c r="L1208" s="7"/>
      <c r="M1208" s="7"/>
      <c r="N1208" s="7"/>
    </row>
    <row r="1209" spans="1:14" x14ac:dyDescent="0.2">
      <c r="A1209" s="33"/>
      <c r="B1209" s="7"/>
      <c r="C1209" s="7"/>
      <c r="D1209" s="17"/>
      <c r="E1209" s="7"/>
      <c r="F1209" s="7"/>
      <c r="G1209" s="7"/>
      <c r="H1209" s="7"/>
      <c r="I1209" s="7"/>
      <c r="J1209" s="7"/>
      <c r="K1209" s="7"/>
      <c r="L1209" s="7"/>
      <c r="M1209" s="7"/>
      <c r="N1209" s="7"/>
    </row>
    <row r="1210" spans="1:14" x14ac:dyDescent="0.2">
      <c r="A1210" s="33"/>
      <c r="B1210" s="7"/>
      <c r="C1210" s="7"/>
      <c r="D1210" s="17"/>
      <c r="E1210" s="7"/>
      <c r="F1210" s="7"/>
      <c r="G1210" s="7"/>
      <c r="H1210" s="7"/>
      <c r="I1210" s="7"/>
      <c r="J1210" s="7"/>
      <c r="K1210" s="7"/>
      <c r="L1210" s="7"/>
      <c r="M1210" s="7"/>
      <c r="N1210" s="7"/>
    </row>
    <row r="1211" spans="1:14" x14ac:dyDescent="0.2">
      <c r="A1211" s="33"/>
      <c r="B1211" s="7"/>
      <c r="C1211" s="7"/>
      <c r="D1211" s="17"/>
      <c r="E1211" s="7"/>
      <c r="F1211" s="7"/>
      <c r="G1211" s="7"/>
      <c r="H1211" s="7"/>
      <c r="I1211" s="7"/>
      <c r="J1211" s="7"/>
      <c r="K1211" s="7"/>
      <c r="L1211" s="7"/>
      <c r="M1211" s="7"/>
      <c r="N1211" s="7"/>
    </row>
    <row r="1212" spans="1:14" x14ac:dyDescent="0.2">
      <c r="A1212" s="33"/>
      <c r="B1212" s="7"/>
      <c r="C1212" s="7"/>
      <c r="D1212" s="17"/>
      <c r="E1212" s="7"/>
      <c r="F1212" s="7"/>
      <c r="G1212" s="7"/>
      <c r="H1212" s="7"/>
      <c r="I1212" s="7"/>
      <c r="J1212" s="7"/>
      <c r="K1212" s="7"/>
      <c r="L1212" s="7"/>
      <c r="M1212" s="7"/>
      <c r="N1212" s="7"/>
    </row>
    <row r="1213" spans="1:14" x14ac:dyDescent="0.2">
      <c r="A1213" s="33"/>
      <c r="B1213" s="7"/>
      <c r="C1213" s="7"/>
      <c r="D1213" s="17"/>
      <c r="E1213" s="7"/>
      <c r="F1213" s="7"/>
      <c r="G1213" s="7"/>
      <c r="H1213" s="7"/>
      <c r="I1213" s="7"/>
      <c r="J1213" s="7"/>
      <c r="K1213" s="7"/>
      <c r="L1213" s="7"/>
      <c r="M1213" s="7"/>
      <c r="N1213" s="7"/>
    </row>
    <row r="1214" spans="1:14" x14ac:dyDescent="0.2">
      <c r="A1214" s="33"/>
      <c r="B1214" s="7"/>
      <c r="C1214" s="7"/>
      <c r="D1214" s="17"/>
      <c r="E1214" s="7"/>
      <c r="F1214" s="7"/>
      <c r="G1214" s="7"/>
      <c r="H1214" s="7"/>
      <c r="I1214" s="7"/>
      <c r="J1214" s="7"/>
      <c r="K1214" s="7"/>
      <c r="L1214" s="7"/>
      <c r="M1214" s="7"/>
      <c r="N1214" s="7"/>
    </row>
    <row r="1215" spans="1:14" x14ac:dyDescent="0.2">
      <c r="A1215" s="33"/>
      <c r="B1215" s="7"/>
      <c r="C1215" s="7"/>
      <c r="D1215" s="17"/>
      <c r="E1215" s="7"/>
      <c r="F1215" s="7"/>
      <c r="G1215" s="7"/>
      <c r="H1215" s="7"/>
      <c r="I1215" s="7"/>
      <c r="J1215" s="7"/>
      <c r="K1215" s="7"/>
      <c r="L1215" s="7"/>
      <c r="M1215" s="7"/>
      <c r="N1215" s="7"/>
    </row>
    <row r="1216" spans="1:14" x14ac:dyDescent="0.2">
      <c r="A1216" s="33"/>
      <c r="B1216" s="7"/>
      <c r="C1216" s="7"/>
      <c r="D1216" s="17"/>
      <c r="E1216" s="7"/>
      <c r="F1216" s="7"/>
      <c r="G1216" s="7"/>
      <c r="H1216" s="7"/>
      <c r="I1216" s="7"/>
      <c r="J1216" s="7"/>
      <c r="K1216" s="7"/>
      <c r="L1216" s="7"/>
      <c r="M1216" s="7"/>
      <c r="N1216" s="7"/>
    </row>
    <row r="1217" spans="1:14" x14ac:dyDescent="0.2">
      <c r="A1217" s="33"/>
      <c r="B1217" s="7"/>
      <c r="C1217" s="7"/>
      <c r="D1217" s="17"/>
      <c r="E1217" s="7"/>
      <c r="F1217" s="7"/>
      <c r="G1217" s="7"/>
      <c r="H1217" s="7"/>
      <c r="I1217" s="7"/>
      <c r="J1217" s="7"/>
      <c r="K1217" s="7"/>
      <c r="L1217" s="7"/>
      <c r="M1217" s="7"/>
      <c r="N1217" s="7"/>
    </row>
    <row r="1218" spans="1:14" x14ac:dyDescent="0.2">
      <c r="A1218" s="33"/>
      <c r="B1218" s="7"/>
      <c r="C1218" s="7"/>
      <c r="D1218" s="17"/>
      <c r="E1218" s="7"/>
      <c r="F1218" s="7"/>
      <c r="G1218" s="7"/>
      <c r="H1218" s="7"/>
      <c r="I1218" s="7"/>
      <c r="J1218" s="7"/>
      <c r="K1218" s="7"/>
      <c r="L1218" s="7"/>
      <c r="M1218" s="7"/>
      <c r="N1218" s="7"/>
    </row>
    <row r="1219" spans="1:14" x14ac:dyDescent="0.2">
      <c r="A1219" s="33"/>
      <c r="B1219" s="7"/>
      <c r="C1219" s="7"/>
      <c r="D1219" s="17"/>
      <c r="E1219" s="7"/>
      <c r="F1219" s="7"/>
      <c r="G1219" s="7"/>
      <c r="H1219" s="7"/>
      <c r="I1219" s="7"/>
      <c r="J1219" s="7"/>
      <c r="K1219" s="7"/>
      <c r="L1219" s="7"/>
      <c r="M1219" s="7"/>
      <c r="N1219" s="7"/>
    </row>
    <row r="1220" spans="1:14" x14ac:dyDescent="0.2">
      <c r="A1220" s="33"/>
      <c r="B1220" s="7"/>
      <c r="C1220" s="7"/>
      <c r="D1220" s="17"/>
      <c r="E1220" s="7"/>
      <c r="F1220" s="7"/>
      <c r="G1220" s="7"/>
      <c r="H1220" s="7"/>
      <c r="I1220" s="7"/>
      <c r="J1220" s="7"/>
      <c r="K1220" s="7"/>
      <c r="L1220" s="7"/>
      <c r="M1220" s="7"/>
      <c r="N1220" s="7"/>
    </row>
    <row r="1221" spans="1:14" x14ac:dyDescent="0.2">
      <c r="A1221" s="33"/>
      <c r="B1221" s="7"/>
      <c r="C1221" s="7"/>
      <c r="D1221" s="17"/>
      <c r="E1221" s="7"/>
      <c r="F1221" s="7"/>
      <c r="G1221" s="7"/>
      <c r="H1221" s="7"/>
      <c r="I1221" s="7"/>
      <c r="J1221" s="7"/>
      <c r="K1221" s="7"/>
      <c r="L1221" s="7"/>
      <c r="M1221" s="7"/>
      <c r="N1221" s="7"/>
    </row>
    <row r="1222" spans="1:14" x14ac:dyDescent="0.2">
      <c r="A1222" s="33"/>
      <c r="B1222" s="7"/>
      <c r="C1222" s="7"/>
      <c r="D1222" s="17"/>
      <c r="E1222" s="7"/>
      <c r="F1222" s="7"/>
      <c r="G1222" s="7"/>
      <c r="H1222" s="7"/>
      <c r="I1222" s="7"/>
      <c r="J1222" s="7"/>
      <c r="K1222" s="7"/>
      <c r="L1222" s="7"/>
      <c r="M1222" s="7"/>
      <c r="N1222" s="7"/>
    </row>
    <row r="1223" spans="1:14" x14ac:dyDescent="0.2">
      <c r="A1223" s="33"/>
      <c r="B1223" s="7"/>
      <c r="C1223" s="7"/>
      <c r="D1223" s="17"/>
      <c r="E1223" s="7"/>
      <c r="F1223" s="7"/>
      <c r="G1223" s="7"/>
      <c r="H1223" s="7"/>
      <c r="I1223" s="7"/>
      <c r="J1223" s="7"/>
      <c r="K1223" s="7"/>
      <c r="L1223" s="7"/>
      <c r="M1223" s="7"/>
      <c r="N1223" s="7"/>
    </row>
    <row r="1224" spans="1:14" x14ac:dyDescent="0.2">
      <c r="A1224" s="33"/>
      <c r="B1224" s="7"/>
      <c r="C1224" s="7"/>
      <c r="D1224" s="17"/>
      <c r="E1224" s="7"/>
      <c r="F1224" s="7"/>
      <c r="G1224" s="7"/>
      <c r="H1224" s="7"/>
      <c r="I1224" s="7"/>
      <c r="J1224" s="7"/>
      <c r="K1224" s="7"/>
      <c r="L1224" s="7"/>
      <c r="M1224" s="7"/>
      <c r="N1224" s="7"/>
    </row>
    <row r="1225" spans="1:14" x14ac:dyDescent="0.2">
      <c r="A1225" s="33"/>
      <c r="B1225" s="7"/>
      <c r="C1225" s="7"/>
      <c r="D1225" s="17"/>
      <c r="E1225" s="7"/>
      <c r="F1225" s="7"/>
      <c r="G1225" s="7"/>
      <c r="H1225" s="7"/>
      <c r="I1225" s="7"/>
      <c r="J1225" s="7"/>
      <c r="K1225" s="7"/>
      <c r="L1225" s="7"/>
      <c r="M1225" s="7"/>
      <c r="N1225" s="7"/>
    </row>
    <row r="1226" spans="1:14" x14ac:dyDescent="0.2">
      <c r="A1226" s="33"/>
      <c r="B1226" s="7"/>
      <c r="C1226" s="7"/>
      <c r="D1226" s="17"/>
      <c r="E1226" s="7"/>
      <c r="F1226" s="7"/>
      <c r="G1226" s="7"/>
      <c r="H1226" s="7"/>
      <c r="I1226" s="7"/>
      <c r="J1226" s="7"/>
      <c r="K1226" s="7"/>
      <c r="L1226" s="7"/>
      <c r="M1226" s="7"/>
      <c r="N1226" s="7"/>
    </row>
    <row r="1227" spans="1:14" x14ac:dyDescent="0.2">
      <c r="A1227" s="33"/>
      <c r="B1227" s="7"/>
      <c r="C1227" s="7"/>
      <c r="D1227" s="17"/>
      <c r="E1227" s="7"/>
      <c r="F1227" s="7"/>
      <c r="G1227" s="7"/>
      <c r="H1227" s="7"/>
      <c r="I1227" s="7"/>
      <c r="J1227" s="7"/>
      <c r="K1227" s="7"/>
      <c r="L1227" s="7"/>
      <c r="M1227" s="7"/>
      <c r="N1227" s="7"/>
    </row>
    <row r="1228" spans="1:14" x14ac:dyDescent="0.2">
      <c r="A1228" s="33"/>
      <c r="B1228" s="7"/>
      <c r="C1228" s="7"/>
      <c r="D1228" s="17"/>
      <c r="E1228" s="7"/>
      <c r="F1228" s="7"/>
      <c r="G1228" s="7"/>
      <c r="H1228" s="7"/>
      <c r="I1228" s="7"/>
      <c r="J1228" s="7"/>
      <c r="K1228" s="7"/>
      <c r="L1228" s="7"/>
      <c r="M1228" s="7"/>
      <c r="N1228" s="7"/>
    </row>
    <row r="1229" spans="1:14" x14ac:dyDescent="0.2">
      <c r="A1229" s="33"/>
      <c r="B1229" s="7"/>
      <c r="C1229" s="7"/>
      <c r="D1229" s="17"/>
      <c r="E1229" s="7"/>
      <c r="F1229" s="7"/>
      <c r="G1229" s="7"/>
      <c r="H1229" s="7"/>
      <c r="I1229" s="7"/>
      <c r="J1229" s="7"/>
      <c r="K1229" s="7"/>
      <c r="L1229" s="7"/>
      <c r="M1229" s="7"/>
      <c r="N1229" s="7"/>
    </row>
    <row r="1230" spans="1:14" x14ac:dyDescent="0.2">
      <c r="A1230" s="33"/>
      <c r="B1230" s="7"/>
      <c r="C1230" s="7"/>
      <c r="D1230" s="17"/>
      <c r="E1230" s="7"/>
      <c r="F1230" s="7"/>
      <c r="G1230" s="7"/>
      <c r="H1230" s="7"/>
      <c r="I1230" s="7"/>
      <c r="J1230" s="7"/>
      <c r="K1230" s="7"/>
      <c r="L1230" s="7"/>
      <c r="M1230" s="7"/>
      <c r="N1230" s="7"/>
    </row>
    <row r="1231" spans="1:14" x14ac:dyDescent="0.2">
      <c r="A1231" s="33"/>
      <c r="B1231" s="7"/>
      <c r="C1231" s="7"/>
      <c r="D1231" s="17"/>
      <c r="E1231" s="7"/>
      <c r="F1231" s="7"/>
      <c r="G1231" s="7"/>
      <c r="H1231" s="7"/>
      <c r="I1231" s="7"/>
      <c r="J1231" s="7"/>
      <c r="K1231" s="7"/>
      <c r="L1231" s="7"/>
      <c r="M1231" s="7"/>
      <c r="N1231" s="7"/>
    </row>
    <row r="1232" spans="1:14" x14ac:dyDescent="0.2">
      <c r="A1232" s="33"/>
      <c r="B1232" s="7"/>
      <c r="C1232" s="7"/>
      <c r="D1232" s="17"/>
      <c r="E1232" s="7"/>
      <c r="F1232" s="7"/>
      <c r="G1232" s="7"/>
      <c r="H1232" s="7"/>
      <c r="I1232" s="7"/>
      <c r="J1232" s="7"/>
      <c r="K1232" s="7"/>
      <c r="L1232" s="7"/>
      <c r="M1232" s="7"/>
      <c r="N1232" s="7"/>
    </row>
    <row r="1233" spans="1:14" x14ac:dyDescent="0.2">
      <c r="A1233" s="33"/>
      <c r="B1233" s="7"/>
      <c r="C1233" s="7"/>
      <c r="D1233" s="17"/>
      <c r="E1233" s="7"/>
      <c r="F1233" s="7"/>
      <c r="G1233" s="7"/>
      <c r="H1233" s="7"/>
      <c r="I1233" s="7"/>
      <c r="J1233" s="7"/>
      <c r="K1233" s="7"/>
      <c r="L1233" s="7"/>
      <c r="M1233" s="7"/>
      <c r="N1233" s="7"/>
    </row>
    <row r="1234" spans="1:14" x14ac:dyDescent="0.2">
      <c r="A1234" s="33"/>
      <c r="B1234" s="7"/>
      <c r="C1234" s="7"/>
      <c r="D1234" s="17"/>
      <c r="E1234" s="7"/>
      <c r="F1234" s="7"/>
      <c r="G1234" s="7"/>
      <c r="H1234" s="7"/>
      <c r="I1234" s="7"/>
      <c r="J1234" s="7"/>
      <c r="K1234" s="7"/>
      <c r="L1234" s="7"/>
      <c r="M1234" s="7"/>
      <c r="N1234" s="7"/>
    </row>
    <row r="1235" spans="1:14" x14ac:dyDescent="0.2">
      <c r="A1235" s="33"/>
      <c r="B1235" s="7"/>
      <c r="C1235" s="7"/>
      <c r="D1235" s="17"/>
      <c r="E1235" s="7"/>
      <c r="F1235" s="7"/>
      <c r="G1235" s="7"/>
      <c r="H1235" s="7"/>
      <c r="I1235" s="7"/>
      <c r="J1235" s="7"/>
      <c r="K1235" s="7"/>
      <c r="L1235" s="7"/>
      <c r="M1235" s="7"/>
      <c r="N1235" s="7"/>
    </row>
    <row r="1236" spans="1:14" x14ac:dyDescent="0.2">
      <c r="A1236" s="33"/>
      <c r="B1236" s="7"/>
      <c r="C1236" s="7"/>
      <c r="D1236" s="17"/>
      <c r="E1236" s="7"/>
      <c r="F1236" s="7"/>
      <c r="G1236" s="7"/>
      <c r="H1236" s="7"/>
      <c r="I1236" s="7"/>
      <c r="J1236" s="7"/>
      <c r="K1236" s="7"/>
      <c r="L1236" s="7"/>
      <c r="M1236" s="7"/>
      <c r="N1236" s="7"/>
    </row>
    <row r="1237" spans="1:14" x14ac:dyDescent="0.2">
      <c r="A1237" s="33"/>
      <c r="B1237" s="7"/>
      <c r="C1237" s="7"/>
      <c r="D1237" s="17"/>
      <c r="E1237" s="7"/>
      <c r="F1237" s="7"/>
      <c r="G1237" s="7"/>
      <c r="H1237" s="7"/>
      <c r="I1237" s="7"/>
      <c r="J1237" s="7"/>
      <c r="K1237" s="7"/>
      <c r="L1237" s="7"/>
      <c r="M1237" s="7"/>
      <c r="N1237" s="7"/>
    </row>
    <row r="1238" spans="1:14" x14ac:dyDescent="0.2">
      <c r="A1238" s="33"/>
      <c r="B1238" s="7"/>
      <c r="C1238" s="7"/>
      <c r="D1238" s="17"/>
      <c r="E1238" s="7"/>
      <c r="F1238" s="7"/>
      <c r="G1238" s="7"/>
      <c r="H1238" s="7"/>
      <c r="I1238" s="7"/>
      <c r="J1238" s="7"/>
      <c r="K1238" s="7"/>
      <c r="L1238" s="7"/>
      <c r="M1238" s="7"/>
      <c r="N1238" s="7"/>
    </row>
    <row r="1239" spans="1:14" x14ac:dyDescent="0.2">
      <c r="A1239" s="33"/>
      <c r="B1239" s="7"/>
      <c r="C1239" s="7"/>
      <c r="D1239" s="17"/>
      <c r="E1239" s="7"/>
      <c r="F1239" s="7"/>
      <c r="G1239" s="7"/>
      <c r="H1239" s="7"/>
      <c r="I1239" s="7"/>
      <c r="J1239" s="7"/>
      <c r="K1239" s="7"/>
      <c r="L1239" s="7"/>
      <c r="M1239" s="7"/>
      <c r="N1239" s="7"/>
    </row>
    <row r="1240" spans="1:14" x14ac:dyDescent="0.2">
      <c r="A1240" s="33"/>
      <c r="B1240" s="7"/>
      <c r="C1240" s="7"/>
      <c r="D1240" s="17"/>
      <c r="E1240" s="7"/>
      <c r="F1240" s="7"/>
      <c r="G1240" s="7"/>
      <c r="H1240" s="7"/>
      <c r="I1240" s="7"/>
      <c r="J1240" s="7"/>
      <c r="K1240" s="7"/>
      <c r="L1240" s="7"/>
      <c r="M1240" s="7"/>
      <c r="N1240" s="7"/>
    </row>
    <row r="1241" spans="1:14" x14ac:dyDescent="0.2">
      <c r="A1241" s="33"/>
      <c r="B1241" s="7"/>
      <c r="C1241" s="7"/>
      <c r="D1241" s="17"/>
      <c r="E1241" s="7"/>
      <c r="F1241" s="7"/>
      <c r="G1241" s="7"/>
      <c r="H1241" s="7"/>
      <c r="I1241" s="7"/>
      <c r="J1241" s="7"/>
      <c r="K1241" s="7"/>
      <c r="L1241" s="7"/>
      <c r="M1241" s="7"/>
      <c r="N1241" s="7"/>
    </row>
    <row r="1242" spans="1:14" x14ac:dyDescent="0.2">
      <c r="A1242" s="33"/>
      <c r="B1242" s="7"/>
      <c r="C1242" s="7"/>
      <c r="D1242" s="17"/>
      <c r="E1242" s="7"/>
      <c r="F1242" s="7"/>
      <c r="G1242" s="7"/>
      <c r="H1242" s="7"/>
      <c r="I1242" s="7"/>
      <c r="J1242" s="7"/>
      <c r="K1242" s="7"/>
      <c r="L1242" s="7"/>
      <c r="M1242" s="7"/>
      <c r="N1242" s="7"/>
    </row>
    <row r="1243" spans="1:14" x14ac:dyDescent="0.2">
      <c r="A1243" s="33"/>
      <c r="B1243" s="7"/>
      <c r="C1243" s="7"/>
      <c r="D1243" s="17"/>
      <c r="E1243" s="7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14" x14ac:dyDescent="0.2">
      <c r="A1244" s="33"/>
      <c r="B1244" s="7"/>
      <c r="C1244" s="7"/>
      <c r="D1244" s="17"/>
      <c r="E1244" s="7"/>
      <c r="F1244" s="7"/>
      <c r="G1244" s="7"/>
      <c r="H1244" s="7"/>
      <c r="I1244" s="7"/>
      <c r="J1244" s="7"/>
      <c r="K1244" s="7"/>
      <c r="L1244" s="7"/>
      <c r="M1244" s="7"/>
      <c r="N1244" s="7"/>
    </row>
    <row r="1245" spans="1:14" x14ac:dyDescent="0.2">
      <c r="A1245" s="33"/>
      <c r="B1245" s="7"/>
      <c r="C1245" s="7"/>
      <c r="D1245" s="17"/>
      <c r="E1245" s="7"/>
      <c r="F1245" s="7"/>
      <c r="G1245" s="7"/>
      <c r="H1245" s="7"/>
      <c r="I1245" s="7"/>
      <c r="J1245" s="7"/>
      <c r="K1245" s="7"/>
      <c r="L1245" s="7"/>
      <c r="M1245" s="7"/>
      <c r="N1245" s="7"/>
    </row>
    <row r="1246" spans="1:14" x14ac:dyDescent="0.2">
      <c r="A1246" s="33"/>
      <c r="B1246" s="7"/>
      <c r="C1246" s="7"/>
      <c r="D1246" s="17"/>
      <c r="E1246" s="7"/>
      <c r="F1246" s="7"/>
      <c r="G1246" s="7"/>
      <c r="H1246" s="7"/>
      <c r="I1246" s="7"/>
      <c r="J1246" s="7"/>
      <c r="K1246" s="7"/>
      <c r="L1246" s="7"/>
      <c r="M1246" s="7"/>
      <c r="N1246" s="7"/>
    </row>
    <row r="1247" spans="1:14" x14ac:dyDescent="0.2">
      <c r="A1247" s="33"/>
      <c r="B1247" s="7"/>
      <c r="C1247" s="7"/>
      <c r="D1247" s="17"/>
      <c r="E1247" s="7"/>
      <c r="F1247" s="7"/>
      <c r="G1247" s="7"/>
      <c r="H1247" s="7"/>
      <c r="I1247" s="7"/>
      <c r="J1247" s="7"/>
      <c r="K1247" s="7"/>
      <c r="L1247" s="7"/>
      <c r="M1247" s="7"/>
      <c r="N1247" s="7"/>
    </row>
    <row r="1248" spans="1:14" x14ac:dyDescent="0.2">
      <c r="A1248" s="33"/>
      <c r="B1248" s="7"/>
      <c r="C1248" s="7"/>
      <c r="D1248" s="17"/>
      <c r="E1248" s="7"/>
      <c r="F1248" s="7"/>
      <c r="G1248" s="7"/>
      <c r="H1248" s="7"/>
      <c r="I1248" s="7"/>
      <c r="J1248" s="7"/>
      <c r="K1248" s="7"/>
      <c r="L1248" s="7"/>
      <c r="M1248" s="7"/>
      <c r="N1248" s="7"/>
    </row>
    <row r="1249" spans="1:14" x14ac:dyDescent="0.2">
      <c r="A1249" s="33"/>
      <c r="B1249" s="7"/>
      <c r="C1249" s="7"/>
      <c r="D1249" s="17"/>
      <c r="E1249" s="7"/>
      <c r="F1249" s="7"/>
      <c r="G1249" s="7"/>
      <c r="H1249" s="7"/>
      <c r="I1249" s="7"/>
      <c r="J1249" s="7"/>
      <c r="K1249" s="7"/>
      <c r="L1249" s="7"/>
      <c r="M1249" s="7"/>
      <c r="N1249" s="7"/>
    </row>
    <row r="1250" spans="1:14" x14ac:dyDescent="0.2">
      <c r="A1250" s="33"/>
      <c r="B1250" s="7"/>
      <c r="C1250" s="7"/>
      <c r="D1250" s="17"/>
      <c r="E1250" s="7"/>
      <c r="F1250" s="7"/>
      <c r="G1250" s="7"/>
      <c r="H1250" s="7"/>
      <c r="I1250" s="7"/>
      <c r="J1250" s="7"/>
      <c r="K1250" s="7"/>
      <c r="L1250" s="7"/>
      <c r="M1250" s="7"/>
      <c r="N1250" s="7"/>
    </row>
    <row r="1251" spans="1:14" x14ac:dyDescent="0.2">
      <c r="A1251" s="33"/>
      <c r="B1251" s="7"/>
      <c r="C1251" s="7"/>
      <c r="D1251" s="17"/>
      <c r="E1251" s="7"/>
      <c r="F1251" s="7"/>
      <c r="G1251" s="7"/>
      <c r="H1251" s="7"/>
      <c r="I1251" s="7"/>
      <c r="J1251" s="7"/>
      <c r="K1251" s="7"/>
      <c r="L1251" s="7"/>
      <c r="M1251" s="7"/>
      <c r="N1251" s="7"/>
    </row>
    <row r="1252" spans="1:14" x14ac:dyDescent="0.2">
      <c r="A1252" s="33"/>
      <c r="B1252" s="7"/>
      <c r="C1252" s="7"/>
      <c r="D1252" s="17"/>
      <c r="E1252" s="7"/>
      <c r="F1252" s="7"/>
      <c r="G1252" s="7"/>
      <c r="H1252" s="7"/>
      <c r="I1252" s="7"/>
      <c r="J1252" s="7"/>
      <c r="K1252" s="7"/>
      <c r="L1252" s="7"/>
      <c r="M1252" s="7"/>
      <c r="N1252" s="7"/>
    </row>
    <row r="1253" spans="1:14" x14ac:dyDescent="0.2">
      <c r="A1253" s="33"/>
      <c r="B1253" s="7"/>
      <c r="C1253" s="7"/>
      <c r="D1253" s="17"/>
      <c r="E1253" s="7"/>
      <c r="F1253" s="7"/>
      <c r="G1253" s="7"/>
      <c r="H1253" s="7"/>
      <c r="I1253" s="7"/>
      <c r="J1253" s="7"/>
      <c r="K1253" s="7"/>
      <c r="L1253" s="7"/>
      <c r="M1253" s="7"/>
      <c r="N1253" s="7"/>
    </row>
    <row r="1254" spans="1:14" x14ac:dyDescent="0.2">
      <c r="A1254" s="33"/>
      <c r="B1254" s="7"/>
      <c r="C1254" s="7"/>
      <c r="D1254" s="17"/>
      <c r="E1254" s="7"/>
      <c r="F1254" s="7"/>
      <c r="G1254" s="7"/>
      <c r="H1254" s="7"/>
      <c r="I1254" s="7"/>
      <c r="J1254" s="7"/>
      <c r="K1254" s="7"/>
      <c r="L1254" s="7"/>
      <c r="M1254" s="7"/>
      <c r="N1254" s="7"/>
    </row>
    <row r="1255" spans="1:14" x14ac:dyDescent="0.2">
      <c r="A1255" s="33"/>
      <c r="B1255" s="7"/>
      <c r="C1255" s="7"/>
      <c r="D1255" s="17"/>
      <c r="E1255" s="7"/>
      <c r="F1255" s="7"/>
      <c r="G1255" s="7"/>
      <c r="H1255" s="7"/>
      <c r="I1255" s="7"/>
      <c r="J1255" s="7"/>
      <c r="K1255" s="7"/>
      <c r="L1255" s="7"/>
      <c r="M1255" s="7"/>
      <c r="N1255" s="7"/>
    </row>
    <row r="1256" spans="1:14" x14ac:dyDescent="0.2">
      <c r="A1256" s="33"/>
      <c r="B1256" s="7"/>
      <c r="C1256" s="7"/>
      <c r="D1256" s="17"/>
      <c r="E1256" s="7"/>
      <c r="F1256" s="7"/>
      <c r="G1256" s="7"/>
      <c r="H1256" s="7"/>
      <c r="I1256" s="7"/>
      <c r="J1256" s="7"/>
      <c r="K1256" s="7"/>
      <c r="L1256" s="7"/>
      <c r="M1256" s="7"/>
      <c r="N1256" s="7"/>
    </row>
    <row r="1257" spans="1:14" x14ac:dyDescent="0.2">
      <c r="A1257" s="33"/>
      <c r="B1257" s="7"/>
      <c r="C1257" s="7"/>
      <c r="D1257" s="17"/>
      <c r="E1257" s="7"/>
      <c r="F1257" s="7"/>
      <c r="G1257" s="7"/>
      <c r="H1257" s="7"/>
      <c r="I1257" s="7"/>
      <c r="J1257" s="7"/>
      <c r="K1257" s="7"/>
      <c r="L1257" s="7"/>
      <c r="M1257" s="7"/>
      <c r="N1257" s="7"/>
    </row>
    <row r="1258" spans="1:14" x14ac:dyDescent="0.2">
      <c r="A1258" s="33"/>
      <c r="B1258" s="7"/>
      <c r="C1258" s="7"/>
      <c r="D1258" s="17"/>
      <c r="E1258" s="7"/>
      <c r="F1258" s="7"/>
      <c r="G1258" s="7"/>
      <c r="H1258" s="7"/>
      <c r="I1258" s="7"/>
      <c r="J1258" s="7"/>
      <c r="K1258" s="7"/>
      <c r="L1258" s="7"/>
      <c r="M1258" s="7"/>
      <c r="N1258" s="7"/>
    </row>
    <row r="1259" spans="1:14" x14ac:dyDescent="0.2">
      <c r="A1259" s="33"/>
      <c r="B1259" s="7"/>
      <c r="C1259" s="7"/>
      <c r="D1259" s="17"/>
      <c r="E1259" s="7"/>
      <c r="F1259" s="7"/>
      <c r="G1259" s="7"/>
      <c r="H1259" s="7"/>
      <c r="I1259" s="7"/>
      <c r="J1259" s="7"/>
      <c r="K1259" s="7"/>
      <c r="L1259" s="7"/>
      <c r="M1259" s="7"/>
      <c r="N1259" s="7"/>
    </row>
    <row r="1260" spans="1:14" x14ac:dyDescent="0.2">
      <c r="A1260" s="33"/>
      <c r="B1260" s="7"/>
      <c r="C1260" s="7"/>
      <c r="D1260" s="17"/>
      <c r="E1260" s="7"/>
      <c r="F1260" s="7"/>
      <c r="G1260" s="7"/>
      <c r="H1260" s="7"/>
      <c r="I1260" s="7"/>
      <c r="J1260" s="7"/>
      <c r="K1260" s="7"/>
      <c r="L1260" s="7"/>
      <c r="M1260" s="7"/>
      <c r="N1260" s="7"/>
    </row>
    <row r="1261" spans="1:14" x14ac:dyDescent="0.2">
      <c r="A1261" s="33"/>
      <c r="B1261" s="7"/>
      <c r="C1261" s="7"/>
      <c r="D1261" s="17"/>
      <c r="E1261" s="7"/>
      <c r="F1261" s="7"/>
      <c r="G1261" s="7"/>
      <c r="H1261" s="7"/>
      <c r="I1261" s="7"/>
      <c r="J1261" s="7"/>
      <c r="K1261" s="7"/>
      <c r="L1261" s="7"/>
      <c r="M1261" s="7"/>
      <c r="N1261" s="7"/>
    </row>
    <row r="1262" spans="1:14" x14ac:dyDescent="0.2">
      <c r="A1262" s="33"/>
      <c r="B1262" s="7"/>
      <c r="C1262" s="7"/>
      <c r="D1262" s="17"/>
      <c r="E1262" s="7"/>
      <c r="F1262" s="7"/>
      <c r="G1262" s="7"/>
      <c r="H1262" s="7"/>
      <c r="I1262" s="7"/>
      <c r="J1262" s="7"/>
      <c r="K1262" s="7"/>
      <c r="L1262" s="7"/>
      <c r="M1262" s="7"/>
      <c r="N1262" s="7"/>
    </row>
    <row r="1263" spans="1:14" x14ac:dyDescent="0.2">
      <c r="A1263" s="33"/>
      <c r="B1263" s="7"/>
      <c r="C1263" s="7"/>
      <c r="D1263" s="17"/>
      <c r="E1263" s="7"/>
      <c r="F1263" s="7"/>
      <c r="G1263" s="7"/>
      <c r="H1263" s="7"/>
      <c r="I1263" s="7"/>
      <c r="J1263" s="7"/>
      <c r="K1263" s="7"/>
      <c r="L1263" s="7"/>
      <c r="M1263" s="7"/>
      <c r="N1263" s="7"/>
    </row>
    <row r="1264" spans="1:14" x14ac:dyDescent="0.2">
      <c r="A1264" s="33"/>
      <c r="B1264" s="7"/>
      <c r="C1264" s="7"/>
      <c r="D1264" s="17"/>
      <c r="E1264" s="7"/>
      <c r="F1264" s="7"/>
      <c r="G1264" s="7"/>
      <c r="H1264" s="7"/>
      <c r="I1264" s="7"/>
      <c r="J1264" s="7"/>
      <c r="K1264" s="7"/>
      <c r="L1264" s="7"/>
      <c r="M1264" s="7"/>
      <c r="N1264" s="7"/>
    </row>
    <row r="1265" spans="1:14" x14ac:dyDescent="0.2">
      <c r="A1265" s="33"/>
      <c r="B1265" s="7"/>
      <c r="C1265" s="7"/>
      <c r="D1265" s="17"/>
      <c r="E1265" s="7"/>
      <c r="F1265" s="7"/>
      <c r="G1265" s="7"/>
      <c r="H1265" s="7"/>
      <c r="I1265" s="7"/>
      <c r="J1265" s="7"/>
      <c r="K1265" s="7"/>
      <c r="L1265" s="7"/>
      <c r="M1265" s="7"/>
      <c r="N1265" s="7"/>
    </row>
    <row r="1266" spans="1:14" x14ac:dyDescent="0.2">
      <c r="A1266" s="33"/>
      <c r="B1266" s="7"/>
      <c r="C1266" s="7"/>
      <c r="D1266" s="17"/>
      <c r="E1266" s="7"/>
      <c r="F1266" s="7"/>
      <c r="G1266" s="7"/>
      <c r="H1266" s="7"/>
      <c r="I1266" s="7"/>
      <c r="J1266" s="7"/>
      <c r="K1266" s="7"/>
      <c r="L1266" s="7"/>
      <c r="M1266" s="7"/>
      <c r="N1266" s="7"/>
    </row>
    <row r="1267" spans="1:14" x14ac:dyDescent="0.2">
      <c r="A1267" s="33"/>
      <c r="B1267" s="7"/>
      <c r="C1267" s="7"/>
      <c r="D1267" s="17"/>
      <c r="E1267" s="7"/>
      <c r="F1267" s="7"/>
      <c r="G1267" s="7"/>
      <c r="H1267" s="7"/>
      <c r="I1267" s="7"/>
      <c r="J1267" s="7"/>
      <c r="K1267" s="7"/>
      <c r="L1267" s="7"/>
      <c r="M1267" s="7"/>
      <c r="N1267" s="7"/>
    </row>
    <row r="1268" spans="1:14" x14ac:dyDescent="0.2">
      <c r="A1268" s="33"/>
      <c r="B1268" s="7"/>
      <c r="C1268" s="7"/>
      <c r="D1268" s="17"/>
      <c r="E1268" s="7"/>
      <c r="F1268" s="7"/>
      <c r="G1268" s="7"/>
      <c r="H1268" s="7"/>
      <c r="I1268" s="7"/>
      <c r="J1268" s="7"/>
      <c r="K1268" s="7"/>
      <c r="L1268" s="7"/>
      <c r="M1268" s="7"/>
      <c r="N1268" s="7"/>
    </row>
    <row r="1269" spans="1:14" x14ac:dyDescent="0.2">
      <c r="A1269" s="33"/>
      <c r="B1269" s="7"/>
      <c r="C1269" s="7"/>
      <c r="D1269" s="17"/>
      <c r="E1269" s="7"/>
      <c r="F1269" s="7"/>
      <c r="G1269" s="7"/>
      <c r="H1269" s="7"/>
      <c r="I1269" s="7"/>
      <c r="J1269" s="7"/>
      <c r="K1269" s="7"/>
      <c r="L1269" s="7"/>
      <c r="M1269" s="7"/>
      <c r="N1269" s="7"/>
    </row>
    <row r="1270" spans="1:14" x14ac:dyDescent="0.2">
      <c r="A1270" s="33"/>
      <c r="B1270" s="7"/>
      <c r="C1270" s="7"/>
      <c r="D1270" s="17"/>
      <c r="E1270" s="7"/>
      <c r="F1270" s="7"/>
      <c r="G1270" s="7"/>
      <c r="H1270" s="7"/>
      <c r="I1270" s="7"/>
      <c r="J1270" s="7"/>
      <c r="K1270" s="7"/>
      <c r="L1270" s="7"/>
      <c r="M1270" s="7"/>
      <c r="N1270" s="7"/>
    </row>
    <row r="1271" spans="1:14" x14ac:dyDescent="0.2">
      <c r="A1271" s="33"/>
      <c r="B1271" s="7"/>
      <c r="C1271" s="7"/>
      <c r="D1271" s="17"/>
      <c r="E1271" s="7"/>
      <c r="F1271" s="7"/>
      <c r="G1271" s="7"/>
      <c r="H1271" s="7"/>
      <c r="I1271" s="7"/>
      <c r="J1271" s="7"/>
      <c r="K1271" s="7"/>
      <c r="L1271" s="7"/>
      <c r="M1271" s="7"/>
      <c r="N1271" s="7"/>
    </row>
    <row r="1272" spans="1:14" x14ac:dyDescent="0.2">
      <c r="A1272" s="33"/>
      <c r="B1272" s="7"/>
      <c r="C1272" s="7"/>
      <c r="D1272" s="17"/>
      <c r="E1272" s="7"/>
      <c r="F1272" s="7"/>
      <c r="G1272" s="7"/>
      <c r="H1272" s="7"/>
      <c r="I1272" s="7"/>
      <c r="J1272" s="7"/>
      <c r="K1272" s="7"/>
      <c r="L1272" s="7"/>
      <c r="M1272" s="7"/>
      <c r="N1272" s="7"/>
    </row>
    <row r="1273" spans="1:14" x14ac:dyDescent="0.2">
      <c r="A1273" s="33"/>
      <c r="B1273" s="7"/>
      <c r="C1273" s="7"/>
      <c r="D1273" s="17"/>
      <c r="E1273" s="7"/>
      <c r="F1273" s="7"/>
      <c r="G1273" s="7"/>
      <c r="H1273" s="7"/>
      <c r="I1273" s="7"/>
      <c r="J1273" s="7"/>
      <c r="K1273" s="7"/>
      <c r="L1273" s="7"/>
      <c r="M1273" s="7"/>
      <c r="N1273" s="7"/>
    </row>
    <row r="1274" spans="1:14" x14ac:dyDescent="0.2">
      <c r="A1274" s="33"/>
      <c r="B1274" s="7"/>
      <c r="C1274" s="7"/>
      <c r="D1274" s="17"/>
      <c r="E1274" s="7"/>
      <c r="F1274" s="7"/>
      <c r="G1274" s="7"/>
      <c r="H1274" s="7"/>
      <c r="I1274" s="7"/>
      <c r="J1274" s="7"/>
      <c r="K1274" s="7"/>
      <c r="L1274" s="7"/>
      <c r="M1274" s="7"/>
      <c r="N1274" s="7"/>
    </row>
    <row r="1275" spans="1:14" x14ac:dyDescent="0.2">
      <c r="A1275" s="33"/>
      <c r="B1275" s="7"/>
      <c r="C1275" s="7"/>
      <c r="D1275" s="17"/>
      <c r="E1275" s="7"/>
      <c r="F1275" s="7"/>
      <c r="G1275" s="7"/>
      <c r="H1275" s="7"/>
      <c r="I1275" s="7"/>
      <c r="J1275" s="7"/>
      <c r="K1275" s="7"/>
      <c r="L1275" s="7"/>
      <c r="M1275" s="7"/>
      <c r="N1275" s="7"/>
    </row>
    <row r="1276" spans="1:14" x14ac:dyDescent="0.2">
      <c r="A1276" s="33"/>
      <c r="B1276" s="7"/>
      <c r="C1276" s="7"/>
      <c r="D1276" s="17"/>
      <c r="E1276" s="7"/>
      <c r="F1276" s="7"/>
      <c r="G1276" s="7"/>
      <c r="H1276" s="7"/>
      <c r="I1276" s="7"/>
      <c r="J1276" s="7"/>
      <c r="K1276" s="7"/>
      <c r="L1276" s="7"/>
      <c r="M1276" s="7"/>
      <c r="N1276" s="7"/>
    </row>
    <row r="1277" spans="1:14" x14ac:dyDescent="0.2">
      <c r="A1277" s="33"/>
      <c r="B1277" s="7"/>
      <c r="C1277" s="7"/>
      <c r="D1277" s="17"/>
      <c r="E1277" s="7"/>
      <c r="F1277" s="7"/>
      <c r="G1277" s="7"/>
      <c r="H1277" s="7"/>
      <c r="I1277" s="7"/>
      <c r="J1277" s="7"/>
      <c r="K1277" s="7"/>
      <c r="L1277" s="7"/>
      <c r="M1277" s="7"/>
      <c r="N1277" s="7"/>
    </row>
    <row r="1278" spans="1:14" x14ac:dyDescent="0.2">
      <c r="A1278" s="33"/>
      <c r="B1278" s="7"/>
      <c r="C1278" s="7"/>
      <c r="D1278" s="17"/>
      <c r="E1278" s="7"/>
      <c r="F1278" s="7"/>
      <c r="G1278" s="7"/>
      <c r="H1278" s="7"/>
      <c r="I1278" s="7"/>
      <c r="J1278" s="7"/>
      <c r="K1278" s="7"/>
      <c r="L1278" s="7"/>
      <c r="M1278" s="7"/>
      <c r="N1278" s="7"/>
    </row>
    <row r="1279" spans="1:14" x14ac:dyDescent="0.2">
      <c r="A1279" s="33"/>
      <c r="B1279" s="7"/>
      <c r="C1279" s="7"/>
      <c r="D1279" s="17"/>
      <c r="E1279" s="7"/>
      <c r="F1279" s="7"/>
      <c r="G1279" s="7"/>
      <c r="H1279" s="7"/>
      <c r="I1279" s="7"/>
      <c r="J1279" s="7"/>
      <c r="K1279" s="7"/>
      <c r="L1279" s="7"/>
      <c r="M1279" s="7"/>
      <c r="N1279" s="7"/>
    </row>
    <row r="1280" spans="1:14" x14ac:dyDescent="0.2">
      <c r="A1280" s="33"/>
      <c r="B1280" s="7"/>
      <c r="C1280" s="7"/>
      <c r="D1280" s="17"/>
      <c r="E1280" s="7"/>
      <c r="F1280" s="7"/>
      <c r="G1280" s="7"/>
      <c r="H1280" s="7"/>
      <c r="I1280" s="7"/>
      <c r="J1280" s="7"/>
      <c r="K1280" s="7"/>
      <c r="L1280" s="7"/>
      <c r="M1280" s="7"/>
      <c r="N1280" s="7"/>
    </row>
    <row r="1281" spans="1:14" x14ac:dyDescent="0.2">
      <c r="A1281" s="33"/>
      <c r="B1281" s="7"/>
      <c r="C1281" s="7"/>
      <c r="D1281" s="17"/>
      <c r="E1281" s="7"/>
      <c r="F1281" s="7"/>
      <c r="G1281" s="7"/>
      <c r="H1281" s="7"/>
      <c r="I1281" s="7"/>
      <c r="J1281" s="7"/>
      <c r="K1281" s="7"/>
      <c r="L1281" s="7"/>
      <c r="M1281" s="7"/>
      <c r="N1281" s="7"/>
    </row>
    <row r="1282" spans="1:14" x14ac:dyDescent="0.2">
      <c r="A1282" s="33"/>
      <c r="B1282" s="7"/>
      <c r="C1282" s="7"/>
      <c r="D1282" s="17"/>
      <c r="E1282" s="7"/>
      <c r="F1282" s="7"/>
      <c r="G1282" s="7"/>
      <c r="H1282" s="7"/>
      <c r="I1282" s="7"/>
      <c r="J1282" s="7"/>
      <c r="K1282" s="7"/>
      <c r="L1282" s="7"/>
      <c r="M1282" s="7"/>
      <c r="N1282" s="7"/>
    </row>
    <row r="1283" spans="1:14" x14ac:dyDescent="0.2">
      <c r="A1283" s="33"/>
      <c r="B1283" s="7"/>
      <c r="C1283" s="7"/>
      <c r="D1283" s="17"/>
      <c r="E1283" s="7"/>
      <c r="F1283" s="7"/>
      <c r="G1283" s="7"/>
      <c r="H1283" s="7"/>
      <c r="I1283" s="7"/>
      <c r="J1283" s="7"/>
      <c r="K1283" s="7"/>
      <c r="L1283" s="7"/>
      <c r="M1283" s="7"/>
      <c r="N1283" s="7"/>
    </row>
    <row r="1284" spans="1:14" x14ac:dyDescent="0.2">
      <c r="A1284" s="33"/>
      <c r="B1284" s="7"/>
      <c r="C1284" s="7"/>
      <c r="D1284" s="17"/>
      <c r="E1284" s="7"/>
      <c r="F1284" s="7"/>
      <c r="G1284" s="7"/>
      <c r="H1284" s="7"/>
      <c r="I1284" s="7"/>
      <c r="J1284" s="7"/>
      <c r="K1284" s="7"/>
      <c r="L1284" s="7"/>
      <c r="M1284" s="7"/>
      <c r="N1284" s="7"/>
    </row>
    <row r="1285" spans="1:14" x14ac:dyDescent="0.2">
      <c r="A1285" s="33"/>
      <c r="B1285" s="7"/>
      <c r="C1285" s="7"/>
      <c r="D1285" s="17"/>
      <c r="E1285" s="7"/>
      <c r="F1285" s="7"/>
      <c r="G1285" s="7"/>
      <c r="H1285" s="7"/>
      <c r="I1285" s="7"/>
      <c r="J1285" s="7"/>
      <c r="K1285" s="7"/>
      <c r="L1285" s="7"/>
      <c r="M1285" s="7"/>
      <c r="N1285" s="7"/>
    </row>
    <row r="1286" spans="1:14" x14ac:dyDescent="0.2">
      <c r="A1286" s="33"/>
      <c r="B1286" s="7"/>
      <c r="C1286" s="7"/>
      <c r="D1286" s="17"/>
      <c r="E1286" s="7"/>
      <c r="F1286" s="7"/>
      <c r="G1286" s="7"/>
      <c r="H1286" s="7"/>
      <c r="I1286" s="7"/>
      <c r="J1286" s="7"/>
      <c r="K1286" s="7"/>
      <c r="L1286" s="7"/>
      <c r="M1286" s="7"/>
      <c r="N1286" s="7"/>
    </row>
    <row r="1287" spans="1:14" x14ac:dyDescent="0.2">
      <c r="A1287" s="33"/>
      <c r="B1287" s="7"/>
      <c r="C1287" s="7"/>
      <c r="D1287" s="17"/>
      <c r="E1287" s="7"/>
      <c r="F1287" s="7"/>
      <c r="G1287" s="7"/>
      <c r="H1287" s="7"/>
      <c r="I1287" s="7"/>
      <c r="J1287" s="7"/>
      <c r="K1287" s="7"/>
      <c r="L1287" s="7"/>
      <c r="M1287" s="7"/>
      <c r="N1287" s="7"/>
    </row>
    <row r="1288" spans="1:14" x14ac:dyDescent="0.2">
      <c r="A1288" s="33"/>
      <c r="B1288" s="7"/>
      <c r="C1288" s="7"/>
      <c r="D1288" s="17"/>
      <c r="E1288" s="7"/>
      <c r="F1288" s="7"/>
      <c r="G1288" s="7"/>
      <c r="H1288" s="7"/>
      <c r="I1288" s="7"/>
      <c r="J1288" s="7"/>
      <c r="K1288" s="7"/>
      <c r="L1288" s="7"/>
      <c r="M1288" s="7"/>
      <c r="N1288" s="7"/>
    </row>
    <row r="1289" spans="1:14" x14ac:dyDescent="0.2">
      <c r="A1289" s="33"/>
      <c r="B1289" s="7"/>
      <c r="C1289" s="7"/>
      <c r="D1289" s="17"/>
      <c r="E1289" s="7"/>
      <c r="F1289" s="7"/>
      <c r="G1289" s="7"/>
      <c r="H1289" s="7"/>
      <c r="I1289" s="7"/>
      <c r="J1289" s="7"/>
      <c r="K1289" s="7"/>
      <c r="L1289" s="7"/>
      <c r="M1289" s="7"/>
      <c r="N1289" s="7"/>
    </row>
    <row r="1290" spans="1:14" x14ac:dyDescent="0.2">
      <c r="A1290" s="33"/>
      <c r="B1290" s="7"/>
      <c r="C1290" s="7"/>
      <c r="D1290" s="17"/>
      <c r="E1290" s="7"/>
      <c r="F1290" s="7"/>
      <c r="G1290" s="7"/>
      <c r="H1290" s="7"/>
      <c r="I1290" s="7"/>
      <c r="J1290" s="7"/>
      <c r="K1290" s="7"/>
      <c r="L1290" s="7"/>
      <c r="M1290" s="7"/>
      <c r="N1290" s="7"/>
    </row>
    <row r="1291" spans="1:14" x14ac:dyDescent="0.2">
      <c r="A1291" s="33"/>
      <c r="B1291" s="7"/>
      <c r="C1291" s="7"/>
      <c r="D1291" s="17"/>
      <c r="E1291" s="7"/>
      <c r="F1291" s="7"/>
      <c r="G1291" s="7"/>
      <c r="H1291" s="7"/>
      <c r="I1291" s="7"/>
      <c r="J1291" s="7"/>
      <c r="K1291" s="7"/>
      <c r="L1291" s="7"/>
      <c r="M1291" s="7"/>
      <c r="N1291" s="7"/>
    </row>
    <row r="1292" spans="1:14" x14ac:dyDescent="0.2">
      <c r="A1292" s="33"/>
      <c r="B1292" s="7"/>
      <c r="C1292" s="7"/>
      <c r="D1292" s="17"/>
      <c r="E1292" s="7"/>
      <c r="F1292" s="7"/>
      <c r="G1292" s="7"/>
      <c r="H1292" s="7"/>
      <c r="I1292" s="7"/>
      <c r="J1292" s="7"/>
      <c r="K1292" s="7"/>
      <c r="L1292" s="7"/>
      <c r="M1292" s="7"/>
      <c r="N1292" s="7"/>
    </row>
    <row r="1293" spans="1:14" x14ac:dyDescent="0.2">
      <c r="A1293" s="33"/>
      <c r="B1293" s="7"/>
      <c r="C1293" s="7"/>
      <c r="D1293" s="17"/>
      <c r="E1293" s="7"/>
      <c r="F1293" s="7"/>
      <c r="G1293" s="7"/>
      <c r="H1293" s="7"/>
      <c r="I1293" s="7"/>
      <c r="J1293" s="7"/>
      <c r="K1293" s="7"/>
      <c r="L1293" s="7"/>
      <c r="M1293" s="7"/>
      <c r="N1293" s="7"/>
    </row>
    <row r="1294" spans="1:14" x14ac:dyDescent="0.2">
      <c r="A1294" s="33"/>
      <c r="B1294" s="7"/>
      <c r="C1294" s="7"/>
      <c r="D1294" s="17"/>
      <c r="E1294" s="7"/>
      <c r="F1294" s="7"/>
      <c r="G1294" s="7"/>
      <c r="H1294" s="7"/>
      <c r="I1294" s="7"/>
      <c r="J1294" s="7"/>
      <c r="K1294" s="7"/>
      <c r="L1294" s="7"/>
      <c r="M1294" s="7"/>
      <c r="N1294" s="7"/>
    </row>
    <row r="1295" spans="1:14" x14ac:dyDescent="0.2">
      <c r="A1295" s="33"/>
      <c r="B1295" s="7"/>
      <c r="C1295" s="7"/>
      <c r="D1295" s="17"/>
      <c r="E1295" s="7"/>
      <c r="F1295" s="7"/>
      <c r="G1295" s="7"/>
      <c r="H1295" s="7"/>
      <c r="I1295" s="7"/>
      <c r="J1295" s="7"/>
      <c r="K1295" s="7"/>
      <c r="L1295" s="7"/>
      <c r="M1295" s="7"/>
      <c r="N1295" s="7"/>
    </row>
    <row r="1296" spans="1:14" x14ac:dyDescent="0.2">
      <c r="A1296" s="33"/>
      <c r="B1296" s="7"/>
      <c r="C1296" s="7"/>
      <c r="D1296" s="17"/>
      <c r="E1296" s="7"/>
      <c r="F1296" s="7"/>
      <c r="G1296" s="7"/>
      <c r="H1296" s="7"/>
      <c r="I1296" s="7"/>
      <c r="J1296" s="7"/>
      <c r="K1296" s="7"/>
      <c r="L1296" s="7"/>
      <c r="M1296" s="7"/>
      <c r="N1296" s="7"/>
    </row>
    <row r="1297" spans="1:14" x14ac:dyDescent="0.2">
      <c r="A1297" s="33"/>
      <c r="B1297" s="7"/>
      <c r="C1297" s="7"/>
      <c r="D1297" s="17"/>
      <c r="E1297" s="7"/>
      <c r="F1297" s="7"/>
      <c r="G1297" s="7"/>
      <c r="H1297" s="7"/>
      <c r="I1297" s="7"/>
      <c r="J1297" s="7"/>
      <c r="K1297" s="7"/>
      <c r="L1297" s="7"/>
      <c r="M1297" s="7"/>
      <c r="N1297" s="7"/>
    </row>
    <row r="1298" spans="1:14" x14ac:dyDescent="0.2">
      <c r="A1298" s="33"/>
      <c r="B1298" s="7"/>
      <c r="C1298" s="7"/>
      <c r="D1298" s="17"/>
      <c r="E1298" s="7"/>
      <c r="F1298" s="7"/>
      <c r="G1298" s="7"/>
      <c r="H1298" s="7"/>
      <c r="I1298" s="7"/>
      <c r="J1298" s="7"/>
      <c r="K1298" s="7"/>
      <c r="L1298" s="7"/>
      <c r="M1298" s="7"/>
      <c r="N1298" s="7"/>
    </row>
    <row r="1299" spans="1:14" x14ac:dyDescent="0.2">
      <c r="A1299" s="33"/>
      <c r="B1299" s="7"/>
      <c r="C1299" s="7"/>
      <c r="D1299" s="17"/>
      <c r="E1299" s="7"/>
      <c r="F1299" s="7"/>
      <c r="G1299" s="7"/>
      <c r="H1299" s="7"/>
      <c r="I1299" s="7"/>
      <c r="J1299" s="7"/>
      <c r="K1299" s="7"/>
      <c r="L1299" s="7"/>
      <c r="M1299" s="7"/>
      <c r="N1299" s="7"/>
    </row>
    <row r="1300" spans="1:14" x14ac:dyDescent="0.2">
      <c r="A1300" s="33"/>
      <c r="B1300" s="7"/>
      <c r="C1300" s="7"/>
      <c r="D1300" s="17"/>
      <c r="E1300" s="7"/>
      <c r="F1300" s="7"/>
      <c r="G1300" s="7"/>
      <c r="H1300" s="7"/>
      <c r="I1300" s="7"/>
      <c r="J1300" s="7"/>
      <c r="K1300" s="7"/>
      <c r="L1300" s="7"/>
      <c r="M1300" s="7"/>
      <c r="N1300" s="7"/>
    </row>
    <row r="1301" spans="1:14" x14ac:dyDescent="0.2">
      <c r="A1301" s="33"/>
      <c r="B1301" s="7"/>
      <c r="C1301" s="7"/>
      <c r="D1301" s="17"/>
      <c r="E1301" s="7"/>
      <c r="F1301" s="7"/>
      <c r="G1301" s="7"/>
      <c r="H1301" s="7"/>
      <c r="I1301" s="7"/>
      <c r="J1301" s="7"/>
      <c r="K1301" s="7"/>
      <c r="L1301" s="7"/>
      <c r="M1301" s="7"/>
      <c r="N1301" s="7"/>
    </row>
    <row r="1302" spans="1:14" x14ac:dyDescent="0.2">
      <c r="A1302" s="33"/>
      <c r="B1302" s="7"/>
      <c r="C1302" s="7"/>
      <c r="D1302" s="17"/>
      <c r="E1302" s="7"/>
      <c r="F1302" s="7"/>
      <c r="G1302" s="7"/>
      <c r="H1302" s="7"/>
      <c r="I1302" s="7"/>
      <c r="J1302" s="7"/>
      <c r="K1302" s="7"/>
      <c r="L1302" s="7"/>
      <c r="M1302" s="7"/>
      <c r="N1302" s="7"/>
    </row>
    <row r="1303" spans="1:14" x14ac:dyDescent="0.2">
      <c r="A1303" s="33"/>
      <c r="B1303" s="7"/>
      <c r="C1303" s="7"/>
      <c r="D1303" s="17"/>
      <c r="E1303" s="7"/>
      <c r="F1303" s="7"/>
      <c r="G1303" s="7"/>
      <c r="H1303" s="7"/>
      <c r="I1303" s="7"/>
      <c r="J1303" s="7"/>
      <c r="K1303" s="7"/>
      <c r="L1303" s="7"/>
      <c r="M1303" s="7"/>
      <c r="N1303" s="7"/>
    </row>
    <row r="1304" spans="1:14" x14ac:dyDescent="0.2">
      <c r="A1304" s="33"/>
      <c r="B1304" s="7"/>
      <c r="C1304" s="7"/>
      <c r="D1304" s="17"/>
      <c r="E1304" s="7"/>
      <c r="F1304" s="7"/>
      <c r="G1304" s="7"/>
      <c r="H1304" s="7"/>
      <c r="I1304" s="7"/>
      <c r="J1304" s="7"/>
      <c r="K1304" s="7"/>
      <c r="L1304" s="7"/>
      <c r="M1304" s="7"/>
      <c r="N1304" s="7"/>
    </row>
    <row r="1305" spans="1:14" x14ac:dyDescent="0.2">
      <c r="A1305" s="33"/>
      <c r="B1305" s="7"/>
      <c r="C1305" s="7"/>
      <c r="D1305" s="17"/>
      <c r="E1305" s="7"/>
      <c r="F1305" s="7"/>
      <c r="G1305" s="7"/>
      <c r="H1305" s="7"/>
      <c r="I1305" s="7"/>
      <c r="J1305" s="7"/>
      <c r="K1305" s="7"/>
      <c r="L1305" s="7"/>
      <c r="M1305" s="7"/>
      <c r="N1305" s="7"/>
    </row>
    <row r="1306" spans="1:14" x14ac:dyDescent="0.2">
      <c r="A1306" s="33"/>
      <c r="B1306" s="7"/>
      <c r="C1306" s="7"/>
      <c r="D1306" s="17"/>
      <c r="E1306" s="7"/>
      <c r="F1306" s="7"/>
      <c r="G1306" s="7"/>
      <c r="H1306" s="7"/>
      <c r="I1306" s="7"/>
      <c r="J1306" s="7"/>
      <c r="K1306" s="7"/>
      <c r="L1306" s="7"/>
      <c r="M1306" s="7"/>
      <c r="N1306" s="7"/>
    </row>
    <row r="1307" spans="1:14" x14ac:dyDescent="0.2">
      <c r="A1307" s="33"/>
      <c r="B1307" s="7"/>
      <c r="C1307" s="7"/>
      <c r="D1307" s="17"/>
      <c r="E1307" s="7"/>
      <c r="F1307" s="7"/>
      <c r="G1307" s="7"/>
      <c r="H1307" s="7"/>
      <c r="I1307" s="7"/>
      <c r="J1307" s="7"/>
      <c r="K1307" s="7"/>
      <c r="L1307" s="7"/>
      <c r="M1307" s="7"/>
      <c r="N1307" s="7"/>
    </row>
    <row r="1308" spans="1:14" x14ac:dyDescent="0.2">
      <c r="A1308" s="33"/>
      <c r="B1308" s="7"/>
      <c r="C1308" s="7"/>
      <c r="D1308" s="17"/>
      <c r="E1308" s="7"/>
      <c r="F1308" s="7"/>
      <c r="G1308" s="7"/>
      <c r="H1308" s="7"/>
      <c r="I1308" s="7"/>
      <c r="J1308" s="7"/>
      <c r="K1308" s="7"/>
      <c r="L1308" s="7"/>
      <c r="M1308" s="7"/>
      <c r="N1308" s="7"/>
    </row>
    <row r="1309" spans="1:14" x14ac:dyDescent="0.2">
      <c r="A1309" s="33"/>
      <c r="B1309" s="7"/>
      <c r="C1309" s="7"/>
      <c r="D1309" s="17"/>
      <c r="E1309" s="7"/>
      <c r="F1309" s="7"/>
      <c r="G1309" s="7"/>
      <c r="H1309" s="7"/>
      <c r="I1309" s="7"/>
      <c r="J1309" s="7"/>
      <c r="K1309" s="7"/>
      <c r="L1309" s="7"/>
      <c r="M1309" s="7"/>
      <c r="N1309" s="7"/>
    </row>
    <row r="1310" spans="1:14" x14ac:dyDescent="0.2">
      <c r="A1310" s="33"/>
      <c r="B1310" s="7"/>
      <c r="C1310" s="7"/>
      <c r="D1310" s="17"/>
      <c r="E1310" s="7"/>
      <c r="F1310" s="7"/>
      <c r="G1310" s="7"/>
      <c r="H1310" s="7"/>
      <c r="I1310" s="7"/>
      <c r="J1310" s="7"/>
      <c r="K1310" s="7"/>
      <c r="L1310" s="7"/>
      <c r="M1310" s="7"/>
      <c r="N1310" s="7"/>
    </row>
    <row r="1311" spans="1:14" x14ac:dyDescent="0.2">
      <c r="A1311" s="33"/>
      <c r="B1311" s="7"/>
      <c r="C1311" s="7"/>
      <c r="D1311" s="17"/>
      <c r="E1311" s="7"/>
      <c r="F1311" s="7"/>
      <c r="G1311" s="7"/>
      <c r="H1311" s="7"/>
      <c r="I1311" s="7"/>
      <c r="J1311" s="7"/>
      <c r="K1311" s="7"/>
      <c r="L1311" s="7"/>
      <c r="M1311" s="7"/>
      <c r="N1311" s="7"/>
    </row>
    <row r="1312" spans="1:14" x14ac:dyDescent="0.2">
      <c r="A1312" s="33"/>
      <c r="B1312" s="7"/>
      <c r="C1312" s="7"/>
      <c r="D1312" s="17"/>
      <c r="E1312" s="7"/>
      <c r="F1312" s="7"/>
      <c r="G1312" s="7"/>
      <c r="H1312" s="7"/>
      <c r="I1312" s="7"/>
      <c r="J1312" s="7"/>
      <c r="K1312" s="7"/>
      <c r="L1312" s="7"/>
      <c r="M1312" s="7"/>
      <c r="N1312" s="7"/>
    </row>
    <row r="1313" spans="1:14" x14ac:dyDescent="0.2">
      <c r="A1313" s="33"/>
      <c r="B1313" s="7"/>
      <c r="C1313" s="7"/>
      <c r="D1313" s="17"/>
      <c r="E1313" s="7"/>
      <c r="F1313" s="7"/>
      <c r="G1313" s="7"/>
      <c r="H1313" s="7"/>
      <c r="I1313" s="7"/>
      <c r="J1313" s="7"/>
      <c r="K1313" s="7"/>
      <c r="L1313" s="7"/>
      <c r="M1313" s="7"/>
      <c r="N1313" s="7"/>
    </row>
    <row r="1314" spans="1:14" x14ac:dyDescent="0.2">
      <c r="A1314" s="33"/>
      <c r="B1314" s="7"/>
      <c r="C1314" s="7"/>
      <c r="D1314" s="17"/>
      <c r="E1314" s="7"/>
      <c r="F1314" s="7"/>
      <c r="G1314" s="7"/>
      <c r="H1314" s="7"/>
      <c r="I1314" s="7"/>
      <c r="J1314" s="7"/>
      <c r="K1314" s="7"/>
      <c r="L1314" s="7"/>
      <c r="M1314" s="7"/>
      <c r="N1314" s="7"/>
    </row>
    <row r="1315" spans="1:14" x14ac:dyDescent="0.2">
      <c r="A1315" s="33"/>
      <c r="B1315" s="7"/>
      <c r="C1315" s="7"/>
      <c r="D1315" s="17"/>
      <c r="E1315" s="7"/>
      <c r="F1315" s="7"/>
      <c r="G1315" s="7"/>
      <c r="H1315" s="7"/>
      <c r="I1315" s="7"/>
      <c r="J1315" s="7"/>
      <c r="K1315" s="7"/>
      <c r="L1315" s="7"/>
      <c r="M1315" s="7"/>
      <c r="N1315" s="7"/>
    </row>
    <row r="1316" spans="1:14" x14ac:dyDescent="0.2">
      <c r="A1316" s="33"/>
      <c r="B1316" s="7"/>
      <c r="C1316" s="7"/>
      <c r="D1316" s="17"/>
      <c r="E1316" s="7"/>
      <c r="F1316" s="7"/>
      <c r="G1316" s="7"/>
      <c r="H1316" s="7"/>
      <c r="I1316" s="7"/>
      <c r="J1316" s="7"/>
      <c r="K1316" s="7"/>
      <c r="L1316" s="7"/>
      <c r="M1316" s="7"/>
      <c r="N1316" s="7"/>
    </row>
    <row r="1317" spans="1:14" x14ac:dyDescent="0.2">
      <c r="A1317" s="33"/>
      <c r="B1317" s="7"/>
      <c r="C1317" s="7"/>
      <c r="D1317" s="17"/>
      <c r="E1317" s="7"/>
      <c r="F1317" s="7"/>
      <c r="G1317" s="7"/>
      <c r="H1317" s="7"/>
      <c r="I1317" s="7"/>
      <c r="J1317" s="7"/>
      <c r="K1317" s="7"/>
      <c r="L1317" s="7"/>
      <c r="M1317" s="7"/>
      <c r="N1317" s="7"/>
    </row>
    <row r="1318" spans="1:14" x14ac:dyDescent="0.2">
      <c r="A1318" s="33"/>
      <c r="B1318" s="7"/>
      <c r="C1318" s="7"/>
      <c r="D1318" s="17"/>
      <c r="E1318" s="7"/>
      <c r="F1318" s="7"/>
      <c r="G1318" s="7"/>
      <c r="H1318" s="7"/>
      <c r="I1318" s="7"/>
      <c r="J1318" s="7"/>
      <c r="K1318" s="7"/>
      <c r="L1318" s="7"/>
      <c r="M1318" s="7"/>
      <c r="N1318" s="7"/>
    </row>
    <row r="1319" spans="1:14" x14ac:dyDescent="0.2">
      <c r="A1319" s="33"/>
      <c r="B1319" s="7"/>
      <c r="C1319" s="7"/>
      <c r="D1319" s="17"/>
      <c r="E1319" s="7"/>
      <c r="F1319" s="7"/>
      <c r="G1319" s="7"/>
      <c r="H1319" s="7"/>
      <c r="I1319" s="7"/>
      <c r="J1319" s="7"/>
      <c r="K1319" s="7"/>
      <c r="L1319" s="7"/>
      <c r="M1319" s="7"/>
      <c r="N1319" s="7"/>
    </row>
    <row r="1320" spans="1:14" x14ac:dyDescent="0.2">
      <c r="A1320" s="33"/>
      <c r="B1320" s="7"/>
      <c r="C1320" s="7"/>
      <c r="D1320" s="17"/>
      <c r="E1320" s="7"/>
      <c r="F1320" s="7"/>
      <c r="G1320" s="7"/>
      <c r="H1320" s="7"/>
      <c r="I1320" s="7"/>
      <c r="J1320" s="7"/>
      <c r="K1320" s="7"/>
      <c r="L1320" s="7"/>
      <c r="M1320" s="7"/>
      <c r="N1320" s="7"/>
    </row>
    <row r="1321" spans="1:14" x14ac:dyDescent="0.2">
      <c r="A1321" s="33"/>
      <c r="B1321" s="7"/>
      <c r="C1321" s="7"/>
      <c r="D1321" s="17"/>
      <c r="E1321" s="7"/>
      <c r="F1321" s="7"/>
      <c r="G1321" s="7"/>
      <c r="H1321" s="7"/>
      <c r="I1321" s="7"/>
      <c r="J1321" s="7"/>
      <c r="K1321" s="7"/>
      <c r="L1321" s="7"/>
      <c r="M1321" s="7"/>
      <c r="N1321" s="7"/>
    </row>
    <row r="1322" spans="1:14" x14ac:dyDescent="0.2">
      <c r="A1322" s="33"/>
      <c r="B1322" s="7"/>
      <c r="C1322" s="7"/>
      <c r="D1322" s="17"/>
      <c r="E1322" s="7"/>
      <c r="F1322" s="7"/>
      <c r="G1322" s="7"/>
      <c r="H1322" s="7"/>
      <c r="I1322" s="7"/>
      <c r="J1322" s="7"/>
      <c r="K1322" s="7"/>
      <c r="L1322" s="7"/>
      <c r="M1322" s="7"/>
      <c r="N1322" s="7"/>
    </row>
    <row r="1323" spans="1:14" x14ac:dyDescent="0.2">
      <c r="A1323" s="33"/>
      <c r="B1323" s="7"/>
      <c r="C1323" s="7"/>
      <c r="D1323" s="17"/>
      <c r="E1323" s="7"/>
      <c r="F1323" s="7"/>
      <c r="G1323" s="7"/>
      <c r="H1323" s="7"/>
      <c r="I1323" s="7"/>
      <c r="J1323" s="7"/>
      <c r="K1323" s="7"/>
      <c r="L1323" s="7"/>
      <c r="M1323" s="7"/>
      <c r="N1323" s="7"/>
    </row>
    <row r="1324" spans="1:14" x14ac:dyDescent="0.2">
      <c r="A1324" s="33"/>
      <c r="B1324" s="7"/>
      <c r="C1324" s="7"/>
      <c r="D1324" s="17"/>
      <c r="E1324" s="7"/>
      <c r="F1324" s="7"/>
      <c r="G1324" s="7"/>
      <c r="H1324" s="7"/>
      <c r="I1324" s="7"/>
      <c r="J1324" s="7"/>
      <c r="K1324" s="7"/>
      <c r="L1324" s="7"/>
      <c r="M1324" s="7"/>
      <c r="N1324" s="7"/>
    </row>
    <row r="1325" spans="1:14" x14ac:dyDescent="0.2">
      <c r="A1325" s="33"/>
      <c r="B1325" s="7"/>
      <c r="C1325" s="7"/>
      <c r="D1325" s="17"/>
      <c r="E1325" s="7"/>
      <c r="F1325" s="7"/>
      <c r="G1325" s="7"/>
      <c r="H1325" s="7"/>
      <c r="I1325" s="7"/>
      <c r="J1325" s="7"/>
      <c r="K1325" s="7"/>
      <c r="L1325" s="7"/>
      <c r="M1325" s="7"/>
      <c r="N1325" s="7"/>
    </row>
    <row r="1326" spans="1:14" x14ac:dyDescent="0.2">
      <c r="A1326" s="33"/>
      <c r="B1326" s="7"/>
      <c r="C1326" s="7"/>
      <c r="D1326" s="17"/>
      <c r="E1326" s="7"/>
      <c r="F1326" s="7"/>
      <c r="G1326" s="7"/>
      <c r="H1326" s="7"/>
      <c r="I1326" s="7"/>
      <c r="J1326" s="7"/>
      <c r="K1326" s="7"/>
      <c r="L1326" s="7"/>
      <c r="M1326" s="7"/>
      <c r="N1326" s="7"/>
    </row>
    <row r="1327" spans="1:14" x14ac:dyDescent="0.2">
      <c r="A1327" s="33"/>
      <c r="B1327" s="7"/>
      <c r="C1327" s="7"/>
      <c r="D1327" s="17"/>
      <c r="E1327" s="7"/>
      <c r="F1327" s="7"/>
      <c r="G1327" s="7"/>
      <c r="H1327" s="7"/>
      <c r="I1327" s="7"/>
      <c r="J1327" s="7"/>
      <c r="K1327" s="7"/>
      <c r="L1327" s="7"/>
      <c r="M1327" s="7"/>
      <c r="N1327" s="7"/>
    </row>
    <row r="1328" spans="1:14" x14ac:dyDescent="0.2">
      <c r="A1328" s="33"/>
      <c r="B1328" s="7"/>
      <c r="C1328" s="7"/>
      <c r="D1328" s="17"/>
      <c r="E1328" s="7"/>
      <c r="F1328" s="7"/>
      <c r="G1328" s="7"/>
      <c r="H1328" s="7"/>
      <c r="I1328" s="7"/>
      <c r="J1328" s="7"/>
      <c r="K1328" s="7"/>
      <c r="L1328" s="7"/>
      <c r="M1328" s="7"/>
      <c r="N1328" s="7"/>
    </row>
    <row r="1329" spans="1:14" x14ac:dyDescent="0.2">
      <c r="A1329" s="33"/>
      <c r="B1329" s="7"/>
      <c r="C1329" s="7"/>
      <c r="D1329" s="17"/>
      <c r="E1329" s="7"/>
      <c r="F1329" s="7"/>
      <c r="G1329" s="7"/>
      <c r="H1329" s="7"/>
      <c r="I1329" s="7"/>
      <c r="J1329" s="7"/>
      <c r="K1329" s="7"/>
      <c r="L1329" s="7"/>
      <c r="M1329" s="7"/>
      <c r="N1329" s="7"/>
    </row>
    <row r="1330" spans="1:14" x14ac:dyDescent="0.2">
      <c r="A1330" s="33"/>
      <c r="B1330" s="7"/>
      <c r="C1330" s="7"/>
      <c r="D1330" s="17"/>
      <c r="E1330" s="7"/>
      <c r="F1330" s="7"/>
      <c r="G1330" s="7"/>
      <c r="H1330" s="7"/>
      <c r="I1330" s="7"/>
      <c r="J1330" s="7"/>
      <c r="K1330" s="7"/>
      <c r="L1330" s="7"/>
      <c r="M1330" s="7"/>
      <c r="N1330" s="7"/>
    </row>
    <row r="1331" spans="1:14" x14ac:dyDescent="0.2">
      <c r="A1331" s="33"/>
      <c r="B1331" s="7"/>
      <c r="C1331" s="7"/>
      <c r="D1331" s="17"/>
      <c r="E1331" s="7"/>
      <c r="F1331" s="7"/>
      <c r="G1331" s="7"/>
      <c r="H1331" s="7"/>
      <c r="I1331" s="7"/>
      <c r="J1331" s="7"/>
      <c r="K1331" s="7"/>
      <c r="L1331" s="7"/>
      <c r="M1331" s="7"/>
      <c r="N1331" s="7"/>
    </row>
    <row r="1332" spans="1:14" x14ac:dyDescent="0.2">
      <c r="A1332" s="33"/>
      <c r="B1332" s="7"/>
      <c r="C1332" s="7"/>
      <c r="D1332" s="17"/>
      <c r="E1332" s="7"/>
      <c r="F1332" s="7"/>
      <c r="G1332" s="7"/>
      <c r="H1332" s="7"/>
      <c r="I1332" s="7"/>
      <c r="J1332" s="7"/>
      <c r="K1332" s="7"/>
      <c r="L1332" s="7"/>
      <c r="M1332" s="7"/>
      <c r="N1332" s="7"/>
    </row>
    <row r="1333" spans="1:14" x14ac:dyDescent="0.2">
      <c r="A1333" s="33"/>
      <c r="B1333" s="7"/>
      <c r="C1333" s="7"/>
      <c r="D1333" s="17"/>
      <c r="E1333" s="7"/>
      <c r="F1333" s="7"/>
      <c r="G1333" s="7"/>
      <c r="H1333" s="7"/>
      <c r="I1333" s="7"/>
      <c r="J1333" s="7"/>
      <c r="K1333" s="7"/>
      <c r="L1333" s="7"/>
      <c r="M1333" s="7"/>
      <c r="N1333" s="7"/>
    </row>
    <row r="1334" spans="1:14" x14ac:dyDescent="0.2">
      <c r="A1334" s="33"/>
      <c r="B1334" s="7"/>
      <c r="C1334" s="7"/>
      <c r="D1334" s="17"/>
      <c r="E1334" s="7"/>
      <c r="F1334" s="7"/>
      <c r="G1334" s="7"/>
      <c r="H1334" s="7"/>
      <c r="I1334" s="7"/>
      <c r="J1334" s="7"/>
      <c r="K1334" s="7"/>
      <c r="L1334" s="7"/>
      <c r="M1334" s="7"/>
      <c r="N1334" s="7"/>
    </row>
    <row r="1335" spans="1:14" x14ac:dyDescent="0.2">
      <c r="A1335" s="33"/>
      <c r="B1335" s="7"/>
      <c r="C1335" s="7"/>
      <c r="D1335" s="17"/>
      <c r="E1335" s="7"/>
      <c r="F1335" s="7"/>
      <c r="G1335" s="7"/>
      <c r="H1335" s="7"/>
      <c r="I1335" s="7"/>
      <c r="J1335" s="7"/>
      <c r="K1335" s="7"/>
      <c r="L1335" s="7"/>
      <c r="M1335" s="7"/>
      <c r="N1335" s="7"/>
    </row>
    <row r="1336" spans="1:14" x14ac:dyDescent="0.2">
      <c r="A1336" s="33"/>
      <c r="B1336" s="7"/>
      <c r="C1336" s="7"/>
      <c r="D1336" s="17"/>
      <c r="E1336" s="7"/>
      <c r="F1336" s="7"/>
      <c r="G1336" s="7"/>
      <c r="H1336" s="7"/>
      <c r="I1336" s="7"/>
      <c r="J1336" s="7"/>
      <c r="K1336" s="7"/>
      <c r="L1336" s="7"/>
      <c r="M1336" s="7"/>
      <c r="N1336" s="7"/>
    </row>
    <row r="1337" spans="1:14" x14ac:dyDescent="0.2">
      <c r="A1337" s="33"/>
      <c r="B1337" s="7"/>
      <c r="C1337" s="7"/>
      <c r="D1337" s="17"/>
      <c r="E1337" s="7"/>
      <c r="F1337" s="7"/>
      <c r="G1337" s="7"/>
      <c r="H1337" s="7"/>
      <c r="I1337" s="7"/>
      <c r="J1337" s="7"/>
      <c r="K1337" s="7"/>
      <c r="L1337" s="7"/>
      <c r="M1337" s="7"/>
      <c r="N1337" s="7"/>
    </row>
    <row r="1338" spans="1:14" x14ac:dyDescent="0.2">
      <c r="A1338" s="33"/>
      <c r="B1338" s="7"/>
      <c r="C1338" s="7"/>
      <c r="D1338" s="17"/>
      <c r="E1338" s="7"/>
      <c r="F1338" s="7"/>
      <c r="G1338" s="7"/>
      <c r="H1338" s="7"/>
      <c r="I1338" s="7"/>
      <c r="J1338" s="7"/>
      <c r="K1338" s="7"/>
      <c r="L1338" s="7"/>
      <c r="M1338" s="7"/>
      <c r="N1338" s="7"/>
    </row>
    <row r="1339" spans="1:14" x14ac:dyDescent="0.2">
      <c r="A1339" s="33"/>
      <c r="B1339" s="7"/>
      <c r="C1339" s="7"/>
      <c r="D1339" s="17"/>
      <c r="E1339" s="7"/>
      <c r="F1339" s="7"/>
      <c r="G1339" s="7"/>
      <c r="H1339" s="7"/>
      <c r="I1339" s="7"/>
      <c r="J1339" s="7"/>
      <c r="K1339" s="7"/>
      <c r="L1339" s="7"/>
      <c r="M1339" s="7"/>
      <c r="N1339" s="7"/>
    </row>
    <row r="1340" spans="1:14" x14ac:dyDescent="0.2">
      <c r="A1340" s="33"/>
      <c r="B1340" s="7"/>
      <c r="C1340" s="7"/>
      <c r="D1340" s="17"/>
      <c r="E1340" s="7"/>
      <c r="F1340" s="7"/>
      <c r="G1340" s="7"/>
      <c r="H1340" s="7"/>
      <c r="I1340" s="7"/>
      <c r="J1340" s="7"/>
      <c r="K1340" s="7"/>
      <c r="L1340" s="7"/>
      <c r="M1340" s="7"/>
      <c r="N1340" s="7"/>
    </row>
    <row r="1341" spans="1:14" x14ac:dyDescent="0.2">
      <c r="A1341" s="33"/>
      <c r="B1341" s="7"/>
      <c r="C1341" s="7"/>
      <c r="D1341" s="17"/>
      <c r="E1341" s="7"/>
      <c r="F1341" s="7"/>
      <c r="G1341" s="7"/>
      <c r="H1341" s="7"/>
      <c r="I1341" s="7"/>
      <c r="J1341" s="7"/>
      <c r="K1341" s="7"/>
      <c r="L1341" s="7"/>
      <c r="M1341" s="7"/>
      <c r="N1341" s="7"/>
    </row>
    <row r="1342" spans="1:14" x14ac:dyDescent="0.2">
      <c r="A1342" s="33"/>
      <c r="B1342" s="7"/>
      <c r="C1342" s="7"/>
      <c r="D1342" s="17"/>
      <c r="E1342" s="7"/>
      <c r="F1342" s="7"/>
      <c r="G1342" s="7"/>
      <c r="H1342" s="7"/>
      <c r="I1342" s="7"/>
      <c r="J1342" s="7"/>
      <c r="K1342" s="7"/>
      <c r="L1342" s="7"/>
      <c r="M1342" s="7"/>
      <c r="N1342" s="7"/>
    </row>
    <row r="1343" spans="1:14" x14ac:dyDescent="0.2">
      <c r="A1343" s="33"/>
      <c r="B1343" s="7"/>
      <c r="C1343" s="7"/>
      <c r="D1343" s="17"/>
      <c r="E1343" s="7"/>
      <c r="F1343" s="7"/>
      <c r="G1343" s="7"/>
      <c r="H1343" s="7"/>
      <c r="I1343" s="7"/>
      <c r="J1343" s="7"/>
      <c r="K1343" s="7"/>
      <c r="L1343" s="7"/>
      <c r="M1343" s="7"/>
      <c r="N1343" s="7"/>
    </row>
    <row r="1344" spans="1:14" x14ac:dyDescent="0.2">
      <c r="A1344" s="33"/>
      <c r="B1344" s="7"/>
      <c r="C1344" s="7"/>
      <c r="D1344" s="17"/>
      <c r="E1344" s="7"/>
      <c r="F1344" s="7"/>
      <c r="G1344" s="7"/>
      <c r="H1344" s="7"/>
      <c r="I1344" s="7"/>
      <c r="J1344" s="7"/>
      <c r="K1344" s="7"/>
      <c r="L1344" s="7"/>
      <c r="M1344" s="7"/>
      <c r="N1344" s="7"/>
    </row>
    <row r="1345" spans="1:14" x14ac:dyDescent="0.2">
      <c r="A1345" s="33"/>
      <c r="B1345" s="7"/>
      <c r="C1345" s="7"/>
      <c r="D1345" s="17"/>
      <c r="E1345" s="7"/>
      <c r="F1345" s="7"/>
      <c r="G1345" s="7"/>
      <c r="H1345" s="7"/>
      <c r="I1345" s="7"/>
      <c r="J1345" s="7"/>
      <c r="K1345" s="7"/>
      <c r="L1345" s="7"/>
      <c r="M1345" s="7"/>
      <c r="N1345" s="7"/>
    </row>
    <row r="1346" spans="1:14" x14ac:dyDescent="0.2">
      <c r="A1346" s="33"/>
      <c r="B1346" s="7"/>
      <c r="C1346" s="7"/>
      <c r="D1346" s="17"/>
      <c r="E1346" s="7"/>
      <c r="F1346" s="7"/>
      <c r="G1346" s="7"/>
      <c r="H1346" s="7"/>
      <c r="I1346" s="7"/>
      <c r="J1346" s="7"/>
      <c r="K1346" s="7"/>
      <c r="L1346" s="7"/>
      <c r="M1346" s="7"/>
      <c r="N1346" s="7"/>
    </row>
    <row r="1347" spans="1:14" x14ac:dyDescent="0.2">
      <c r="A1347" s="33"/>
      <c r="B1347" s="7"/>
      <c r="C1347" s="7"/>
      <c r="D1347" s="17"/>
      <c r="E1347" s="7"/>
      <c r="F1347" s="7"/>
      <c r="G1347" s="7"/>
      <c r="H1347" s="7"/>
      <c r="I1347" s="7"/>
      <c r="J1347" s="7"/>
      <c r="K1347" s="7"/>
      <c r="L1347" s="7"/>
      <c r="M1347" s="7"/>
      <c r="N1347" s="7"/>
    </row>
    <row r="1348" spans="1:14" x14ac:dyDescent="0.2">
      <c r="A1348" s="33"/>
      <c r="B1348" s="7"/>
      <c r="C1348" s="7"/>
      <c r="D1348" s="17"/>
      <c r="E1348" s="7"/>
      <c r="F1348" s="7"/>
      <c r="G1348" s="7"/>
      <c r="H1348" s="7"/>
      <c r="I1348" s="7"/>
      <c r="J1348" s="7"/>
      <c r="K1348" s="7"/>
      <c r="L1348" s="7"/>
      <c r="M1348" s="7"/>
      <c r="N1348" s="7"/>
    </row>
    <row r="1349" spans="1:14" x14ac:dyDescent="0.2">
      <c r="A1349" s="33"/>
      <c r="B1349" s="7"/>
      <c r="C1349" s="7"/>
      <c r="D1349" s="17"/>
      <c r="E1349" s="7"/>
      <c r="F1349" s="7"/>
      <c r="G1349" s="7"/>
      <c r="H1349" s="7"/>
      <c r="I1349" s="7"/>
      <c r="J1349" s="7"/>
      <c r="K1349" s="7"/>
      <c r="L1349" s="7"/>
      <c r="M1349" s="7"/>
      <c r="N1349" s="7"/>
    </row>
    <row r="1350" spans="1:14" x14ac:dyDescent="0.2">
      <c r="A1350" s="33"/>
      <c r="B1350" s="7"/>
      <c r="C1350" s="7"/>
      <c r="D1350" s="17"/>
      <c r="E1350" s="7"/>
      <c r="F1350" s="7"/>
      <c r="G1350" s="7"/>
      <c r="H1350" s="7"/>
      <c r="I1350" s="7"/>
      <c r="J1350" s="7"/>
      <c r="K1350" s="7"/>
      <c r="L1350" s="7"/>
      <c r="M1350" s="7"/>
      <c r="N1350" s="7"/>
    </row>
    <row r="1351" spans="1:14" x14ac:dyDescent="0.2">
      <c r="A1351" s="33"/>
      <c r="B1351" s="7"/>
      <c r="C1351" s="7"/>
      <c r="D1351" s="17"/>
      <c r="E1351" s="7"/>
      <c r="F1351" s="7"/>
      <c r="G1351" s="7"/>
      <c r="H1351" s="7"/>
      <c r="I1351" s="7"/>
      <c r="J1351" s="7"/>
      <c r="K1351" s="7"/>
      <c r="L1351" s="7"/>
      <c r="M1351" s="7"/>
      <c r="N1351" s="7"/>
    </row>
    <row r="1352" spans="1:14" x14ac:dyDescent="0.2">
      <c r="A1352" s="33"/>
      <c r="B1352" s="7"/>
      <c r="C1352" s="7"/>
      <c r="D1352" s="17"/>
      <c r="E1352" s="7"/>
      <c r="F1352" s="7"/>
      <c r="G1352" s="7"/>
      <c r="H1352" s="7"/>
      <c r="I1352" s="7"/>
      <c r="J1352" s="7"/>
      <c r="K1352" s="7"/>
      <c r="L1352" s="7"/>
      <c r="M1352" s="7"/>
      <c r="N1352" s="7"/>
    </row>
    <row r="1353" spans="1:14" x14ac:dyDescent="0.2">
      <c r="A1353" s="33"/>
      <c r="B1353" s="7"/>
      <c r="C1353" s="7"/>
      <c r="D1353" s="17"/>
      <c r="E1353" s="7"/>
      <c r="F1353" s="7"/>
      <c r="G1353" s="7"/>
      <c r="H1353" s="7"/>
      <c r="I1353" s="7"/>
      <c r="J1353" s="7"/>
      <c r="K1353" s="7"/>
      <c r="L1353" s="7"/>
      <c r="M1353" s="7"/>
      <c r="N1353" s="7"/>
    </row>
    <row r="1354" spans="1:14" x14ac:dyDescent="0.2">
      <c r="A1354" s="33"/>
      <c r="B1354" s="7"/>
      <c r="C1354" s="7"/>
      <c r="D1354" s="17"/>
      <c r="E1354" s="7"/>
      <c r="F1354" s="7"/>
      <c r="G1354" s="7"/>
      <c r="H1354" s="7"/>
      <c r="I1354" s="7"/>
      <c r="J1354" s="7"/>
      <c r="K1354" s="7"/>
      <c r="L1354" s="7"/>
      <c r="M1354" s="7"/>
      <c r="N1354" s="7"/>
    </row>
    <row r="1355" spans="1:14" x14ac:dyDescent="0.2">
      <c r="A1355" s="33"/>
      <c r="B1355" s="7"/>
      <c r="C1355" s="7"/>
      <c r="D1355" s="17"/>
      <c r="E1355" s="7"/>
      <c r="F1355" s="7"/>
      <c r="G1355" s="7"/>
      <c r="H1355" s="7"/>
      <c r="I1355" s="7"/>
      <c r="J1355" s="7"/>
      <c r="K1355" s="7"/>
      <c r="L1355" s="7"/>
      <c r="M1355" s="7"/>
      <c r="N1355" s="7"/>
    </row>
    <row r="1356" spans="1:14" x14ac:dyDescent="0.2">
      <c r="A1356" s="33"/>
      <c r="B1356" s="7"/>
      <c r="C1356" s="7"/>
      <c r="D1356" s="17"/>
      <c r="E1356" s="7"/>
      <c r="F1356" s="7"/>
      <c r="G1356" s="7"/>
      <c r="H1356" s="7"/>
      <c r="I1356" s="7"/>
      <c r="J1356" s="7"/>
      <c r="K1356" s="7"/>
      <c r="L1356" s="7"/>
      <c r="M1356" s="7"/>
      <c r="N1356" s="7"/>
    </row>
    <row r="1357" spans="1:14" x14ac:dyDescent="0.2">
      <c r="A1357" s="33"/>
      <c r="B1357" s="7"/>
      <c r="C1357" s="7"/>
      <c r="D1357" s="17"/>
      <c r="E1357" s="7"/>
      <c r="F1357" s="7"/>
      <c r="G1357" s="7"/>
      <c r="H1357" s="7"/>
      <c r="I1357" s="7"/>
      <c r="J1357" s="7"/>
      <c r="K1357" s="7"/>
      <c r="L1357" s="7"/>
      <c r="M1357" s="7"/>
      <c r="N1357" s="7"/>
    </row>
    <row r="1358" spans="1:14" x14ac:dyDescent="0.2">
      <c r="A1358" s="33"/>
      <c r="B1358" s="7"/>
      <c r="C1358" s="7"/>
      <c r="D1358" s="17"/>
      <c r="E1358" s="7"/>
      <c r="F1358" s="7"/>
      <c r="G1358" s="7"/>
      <c r="H1358" s="7"/>
      <c r="I1358" s="7"/>
      <c r="J1358" s="7"/>
      <c r="K1358" s="7"/>
      <c r="L1358" s="7"/>
      <c r="M1358" s="7"/>
      <c r="N1358" s="7"/>
    </row>
    <row r="1359" spans="1:14" x14ac:dyDescent="0.2">
      <c r="A1359" s="33"/>
      <c r="B1359" s="7"/>
      <c r="C1359" s="7"/>
      <c r="D1359" s="17"/>
      <c r="E1359" s="7"/>
      <c r="F1359" s="7"/>
      <c r="G1359" s="7"/>
      <c r="H1359" s="7"/>
      <c r="I1359" s="7"/>
      <c r="J1359" s="7"/>
      <c r="K1359" s="7"/>
      <c r="L1359" s="7"/>
      <c r="M1359" s="7"/>
      <c r="N1359" s="7"/>
    </row>
    <row r="1360" spans="1:14" x14ac:dyDescent="0.2">
      <c r="A1360" s="33"/>
      <c r="B1360" s="7"/>
      <c r="C1360" s="7"/>
      <c r="D1360" s="17"/>
      <c r="E1360" s="7"/>
      <c r="F1360" s="7"/>
      <c r="G1360" s="7"/>
      <c r="H1360" s="7"/>
      <c r="I1360" s="7"/>
      <c r="J1360" s="7"/>
      <c r="K1360" s="7"/>
      <c r="L1360" s="7"/>
      <c r="M1360" s="7"/>
      <c r="N1360" s="7"/>
    </row>
    <row r="1361" spans="1:14" x14ac:dyDescent="0.2">
      <c r="A1361" s="33"/>
      <c r="B1361" s="7"/>
      <c r="C1361" s="7"/>
      <c r="D1361" s="17"/>
      <c r="E1361" s="7"/>
      <c r="F1361" s="7"/>
      <c r="G1361" s="7"/>
      <c r="H1361" s="7"/>
      <c r="I1361" s="7"/>
      <c r="J1361" s="7"/>
      <c r="K1361" s="7"/>
      <c r="L1361" s="7"/>
      <c r="M1361" s="7"/>
      <c r="N1361" s="7"/>
    </row>
    <row r="1362" spans="1:14" x14ac:dyDescent="0.2">
      <c r="A1362" s="33"/>
      <c r="B1362" s="7"/>
      <c r="C1362" s="7"/>
      <c r="D1362" s="17"/>
      <c r="E1362" s="7"/>
      <c r="F1362" s="7"/>
      <c r="G1362" s="7"/>
      <c r="H1362" s="7"/>
      <c r="I1362" s="7"/>
      <c r="J1362" s="7"/>
      <c r="K1362" s="7"/>
      <c r="L1362" s="7"/>
      <c r="M1362" s="7"/>
      <c r="N1362" s="7"/>
    </row>
    <row r="1363" spans="1:14" x14ac:dyDescent="0.2">
      <c r="A1363" s="33"/>
      <c r="B1363" s="7"/>
      <c r="C1363" s="7"/>
      <c r="D1363" s="17"/>
      <c r="E1363" s="7"/>
      <c r="F1363" s="7"/>
      <c r="G1363" s="7"/>
      <c r="H1363" s="7"/>
      <c r="I1363" s="7"/>
      <c r="J1363" s="7"/>
      <c r="K1363" s="7"/>
      <c r="L1363" s="7"/>
      <c r="M1363" s="7"/>
      <c r="N1363" s="7"/>
    </row>
    <row r="1364" spans="1:14" x14ac:dyDescent="0.2">
      <c r="A1364" s="33"/>
      <c r="B1364" s="7"/>
      <c r="C1364" s="7"/>
      <c r="D1364" s="17"/>
      <c r="E1364" s="7"/>
      <c r="F1364" s="7"/>
      <c r="G1364" s="7"/>
      <c r="H1364" s="7"/>
      <c r="I1364" s="7"/>
      <c r="J1364" s="7"/>
      <c r="K1364" s="7"/>
      <c r="L1364" s="7"/>
      <c r="M1364" s="7"/>
      <c r="N1364" s="7"/>
    </row>
    <row r="1365" spans="1:14" x14ac:dyDescent="0.2">
      <c r="A1365" s="33"/>
      <c r="B1365" s="7"/>
      <c r="C1365" s="7"/>
      <c r="D1365" s="17"/>
      <c r="E1365" s="7"/>
      <c r="F1365" s="7"/>
      <c r="G1365" s="7"/>
      <c r="H1365" s="7"/>
      <c r="I1365" s="7"/>
      <c r="J1365" s="7"/>
      <c r="K1365" s="7"/>
      <c r="L1365" s="7"/>
      <c r="M1365" s="7"/>
      <c r="N1365" s="7"/>
    </row>
    <row r="1366" spans="1:14" x14ac:dyDescent="0.2">
      <c r="A1366" s="33"/>
      <c r="B1366" s="7"/>
      <c r="C1366" s="7"/>
      <c r="D1366" s="17"/>
      <c r="E1366" s="7"/>
      <c r="F1366" s="7"/>
      <c r="G1366" s="7"/>
      <c r="H1366" s="7"/>
      <c r="I1366" s="7"/>
      <c r="J1366" s="7"/>
      <c r="K1366" s="7"/>
      <c r="L1366" s="7"/>
      <c r="M1366" s="7"/>
      <c r="N1366" s="7"/>
    </row>
    <row r="1367" spans="1:14" x14ac:dyDescent="0.2">
      <c r="A1367" s="33"/>
      <c r="B1367" s="7"/>
      <c r="C1367" s="7"/>
      <c r="D1367" s="17"/>
      <c r="E1367" s="7"/>
      <c r="F1367" s="7"/>
      <c r="G1367" s="7"/>
      <c r="H1367" s="7"/>
      <c r="I1367" s="7"/>
      <c r="J1367" s="7"/>
      <c r="K1367" s="7"/>
      <c r="L1367" s="7"/>
      <c r="M1367" s="7"/>
      <c r="N1367" s="7"/>
    </row>
    <row r="1368" spans="1:14" x14ac:dyDescent="0.2">
      <c r="A1368" s="33"/>
      <c r="B1368" s="7"/>
      <c r="C1368" s="7"/>
      <c r="D1368" s="17"/>
      <c r="E1368" s="7"/>
      <c r="F1368" s="7"/>
      <c r="G1368" s="7"/>
      <c r="H1368" s="7"/>
      <c r="I1368" s="7"/>
      <c r="J1368" s="7"/>
      <c r="K1368" s="7"/>
      <c r="L1368" s="7"/>
      <c r="M1368" s="7"/>
      <c r="N1368" s="7"/>
    </row>
    <row r="1369" spans="1:14" x14ac:dyDescent="0.2">
      <c r="A1369" s="33"/>
      <c r="B1369" s="7"/>
      <c r="C1369" s="7"/>
      <c r="D1369" s="17"/>
      <c r="E1369" s="7"/>
      <c r="F1369" s="7"/>
      <c r="G1369" s="7"/>
      <c r="H1369" s="7"/>
      <c r="I1369" s="7"/>
      <c r="J1369" s="7"/>
      <c r="K1369" s="7"/>
      <c r="L1369" s="7"/>
      <c r="M1369" s="7"/>
      <c r="N1369" s="7"/>
    </row>
    <row r="1370" spans="1:14" x14ac:dyDescent="0.2">
      <c r="A1370" s="33"/>
      <c r="B1370" s="7"/>
      <c r="C1370" s="7"/>
      <c r="D1370" s="17"/>
      <c r="E1370" s="7"/>
      <c r="F1370" s="7"/>
      <c r="G1370" s="7"/>
      <c r="H1370" s="7"/>
      <c r="I1370" s="7"/>
      <c r="J1370" s="7"/>
      <c r="K1370" s="7"/>
      <c r="L1370" s="7"/>
      <c r="M1370" s="7"/>
      <c r="N1370" s="7"/>
    </row>
    <row r="1371" spans="1:14" x14ac:dyDescent="0.2">
      <c r="A1371" s="33"/>
      <c r="B1371" s="7"/>
      <c r="C1371" s="7"/>
      <c r="D1371" s="17"/>
      <c r="E1371" s="7"/>
      <c r="F1371" s="7"/>
      <c r="G1371" s="7"/>
      <c r="H1371" s="7"/>
      <c r="I1371" s="7"/>
      <c r="J1371" s="7"/>
      <c r="K1371" s="7"/>
      <c r="L1371" s="7"/>
      <c r="M1371" s="7"/>
      <c r="N1371" s="7"/>
    </row>
    <row r="1372" spans="1:14" x14ac:dyDescent="0.2">
      <c r="A1372" s="33"/>
      <c r="B1372" s="7"/>
      <c r="C1372" s="7"/>
      <c r="D1372" s="17"/>
      <c r="E1372" s="7"/>
      <c r="F1372" s="7"/>
      <c r="G1372" s="7"/>
      <c r="H1372" s="7"/>
      <c r="I1372" s="7"/>
      <c r="J1372" s="7"/>
      <c r="K1372" s="7"/>
      <c r="L1372" s="7"/>
      <c r="M1372" s="7"/>
      <c r="N1372" s="7"/>
    </row>
    <row r="1373" spans="1:14" x14ac:dyDescent="0.2">
      <c r="A1373" s="33"/>
      <c r="B1373" s="7"/>
      <c r="C1373" s="7"/>
      <c r="D1373" s="17"/>
      <c r="E1373" s="7"/>
      <c r="F1373" s="7"/>
      <c r="G1373" s="7"/>
      <c r="H1373" s="7"/>
      <c r="I1373" s="7"/>
      <c r="J1373" s="7"/>
      <c r="K1373" s="7"/>
      <c r="L1373" s="7"/>
      <c r="M1373" s="7"/>
      <c r="N1373" s="7"/>
    </row>
    <row r="1374" spans="1:14" x14ac:dyDescent="0.2">
      <c r="A1374" s="33"/>
      <c r="B1374" s="7"/>
      <c r="C1374" s="7"/>
      <c r="D1374" s="17"/>
      <c r="E1374" s="7"/>
      <c r="F1374" s="7"/>
      <c r="G1374" s="7"/>
      <c r="H1374" s="7"/>
      <c r="I1374" s="7"/>
      <c r="J1374" s="7"/>
      <c r="K1374" s="7"/>
      <c r="L1374" s="7"/>
      <c r="M1374" s="7"/>
      <c r="N1374" s="7"/>
    </row>
    <row r="1375" spans="1:14" x14ac:dyDescent="0.2">
      <c r="A1375" s="33"/>
      <c r="B1375" s="7"/>
      <c r="C1375" s="7"/>
      <c r="D1375" s="17"/>
      <c r="E1375" s="7"/>
      <c r="F1375" s="7"/>
      <c r="G1375" s="7"/>
      <c r="H1375" s="7"/>
      <c r="I1375" s="7"/>
      <c r="J1375" s="7"/>
      <c r="K1375" s="7"/>
      <c r="L1375" s="7"/>
      <c r="M1375" s="7"/>
      <c r="N1375" s="7"/>
    </row>
    <row r="1376" spans="1:14" x14ac:dyDescent="0.2">
      <c r="A1376" s="33"/>
      <c r="B1376" s="7"/>
      <c r="C1376" s="7"/>
      <c r="D1376" s="17"/>
      <c r="E1376" s="7"/>
      <c r="F1376" s="7"/>
      <c r="G1376" s="7"/>
      <c r="H1376" s="7"/>
      <c r="I1376" s="7"/>
      <c r="J1376" s="7"/>
      <c r="K1376" s="7"/>
      <c r="L1376" s="7"/>
      <c r="M1376" s="7"/>
      <c r="N1376" s="7"/>
    </row>
    <row r="1377" spans="1:14" x14ac:dyDescent="0.2">
      <c r="A1377" s="33"/>
      <c r="B1377" s="7"/>
      <c r="C1377" s="7"/>
      <c r="D1377" s="17"/>
      <c r="E1377" s="7"/>
      <c r="F1377" s="7"/>
      <c r="G1377" s="7"/>
      <c r="H1377" s="7"/>
      <c r="I1377" s="7"/>
      <c r="J1377" s="7"/>
      <c r="K1377" s="7"/>
      <c r="L1377" s="7"/>
      <c r="M1377" s="7"/>
      <c r="N1377" s="7"/>
    </row>
    <row r="1378" spans="1:14" x14ac:dyDescent="0.2">
      <c r="A1378" s="33"/>
      <c r="B1378" s="7"/>
      <c r="C1378" s="7"/>
      <c r="D1378" s="17"/>
      <c r="E1378" s="7"/>
      <c r="F1378" s="7"/>
      <c r="G1378" s="7"/>
      <c r="H1378" s="7"/>
      <c r="I1378" s="7"/>
      <c r="J1378" s="7"/>
      <c r="K1378" s="7"/>
      <c r="L1378" s="7"/>
      <c r="M1378" s="7"/>
      <c r="N1378" s="7"/>
    </row>
    <row r="1379" spans="1:14" x14ac:dyDescent="0.2">
      <c r="A1379" s="33"/>
      <c r="B1379" s="7"/>
      <c r="C1379" s="7"/>
      <c r="D1379" s="17"/>
      <c r="E1379" s="7"/>
      <c r="F1379" s="7"/>
      <c r="G1379" s="7"/>
      <c r="H1379" s="7"/>
      <c r="I1379" s="7"/>
      <c r="J1379" s="7"/>
      <c r="K1379" s="7"/>
      <c r="L1379" s="7"/>
      <c r="M1379" s="7"/>
      <c r="N1379" s="7"/>
    </row>
    <row r="1380" spans="1:14" x14ac:dyDescent="0.2">
      <c r="A1380" s="33"/>
      <c r="B1380" s="7"/>
      <c r="C1380" s="7"/>
      <c r="D1380" s="17"/>
      <c r="E1380" s="7"/>
      <c r="F1380" s="7"/>
      <c r="G1380" s="7"/>
      <c r="H1380" s="7"/>
      <c r="I1380" s="7"/>
      <c r="J1380" s="7"/>
      <c r="K1380" s="7"/>
      <c r="L1380" s="7"/>
      <c r="M1380" s="7"/>
      <c r="N1380" s="7"/>
    </row>
    <row r="1381" spans="1:14" x14ac:dyDescent="0.2">
      <c r="A1381" s="33"/>
      <c r="B1381" s="7"/>
      <c r="C1381" s="7"/>
      <c r="D1381" s="17"/>
      <c r="E1381" s="7"/>
      <c r="F1381" s="7"/>
      <c r="G1381" s="7"/>
      <c r="H1381" s="7"/>
      <c r="I1381" s="7"/>
      <c r="J1381" s="7"/>
      <c r="K1381" s="7"/>
      <c r="L1381" s="7"/>
      <c r="M1381" s="7"/>
      <c r="N1381" s="7"/>
    </row>
    <row r="1382" spans="1:14" x14ac:dyDescent="0.2">
      <c r="A1382" s="33"/>
      <c r="B1382" s="7"/>
      <c r="C1382" s="7"/>
      <c r="D1382" s="17"/>
      <c r="E1382" s="7"/>
      <c r="F1382" s="7"/>
      <c r="G1382" s="7"/>
      <c r="H1382" s="7"/>
      <c r="I1382" s="7"/>
      <c r="J1382" s="7"/>
      <c r="K1382" s="7"/>
      <c r="L1382" s="7"/>
      <c r="M1382" s="7"/>
      <c r="N1382" s="7"/>
    </row>
    <row r="1383" spans="1:14" x14ac:dyDescent="0.2">
      <c r="A1383" s="33"/>
      <c r="B1383" s="7"/>
      <c r="C1383" s="7"/>
      <c r="D1383" s="17"/>
      <c r="E1383" s="7"/>
      <c r="F1383" s="7"/>
      <c r="G1383" s="7"/>
      <c r="H1383" s="7"/>
      <c r="I1383" s="7"/>
      <c r="J1383" s="7"/>
      <c r="K1383" s="7"/>
      <c r="L1383" s="7"/>
      <c r="M1383" s="7"/>
      <c r="N1383" s="7"/>
    </row>
    <row r="1384" spans="1:14" x14ac:dyDescent="0.2">
      <c r="A1384" s="33"/>
      <c r="B1384" s="7"/>
      <c r="C1384" s="7"/>
      <c r="D1384" s="17"/>
      <c r="E1384" s="7"/>
      <c r="F1384" s="7"/>
      <c r="G1384" s="7"/>
      <c r="H1384" s="7"/>
      <c r="I1384" s="7"/>
      <c r="J1384" s="7"/>
      <c r="K1384" s="7"/>
      <c r="L1384" s="7"/>
      <c r="M1384" s="7"/>
      <c r="N1384" s="7"/>
    </row>
    <row r="1385" spans="1:14" x14ac:dyDescent="0.2">
      <c r="A1385" s="33"/>
      <c r="B1385" s="7"/>
      <c r="C1385" s="7"/>
      <c r="D1385" s="17"/>
      <c r="E1385" s="7"/>
      <c r="F1385" s="7"/>
      <c r="G1385" s="7"/>
      <c r="H1385" s="7"/>
      <c r="I1385" s="7"/>
      <c r="J1385" s="7"/>
      <c r="K1385" s="7"/>
      <c r="L1385" s="7"/>
      <c r="M1385" s="7"/>
      <c r="N1385" s="7"/>
    </row>
    <row r="1386" spans="1:14" x14ac:dyDescent="0.2">
      <c r="A1386" s="33"/>
      <c r="B1386" s="7"/>
      <c r="C1386" s="7"/>
      <c r="D1386" s="17"/>
      <c r="E1386" s="7"/>
      <c r="F1386" s="7"/>
      <c r="G1386" s="7"/>
      <c r="H1386" s="7"/>
      <c r="I1386" s="7"/>
      <c r="J1386" s="7"/>
      <c r="K1386" s="7"/>
      <c r="L1386" s="7"/>
      <c r="M1386" s="7"/>
      <c r="N1386" s="7"/>
    </row>
    <row r="1387" spans="1:14" x14ac:dyDescent="0.2">
      <c r="A1387" s="33"/>
      <c r="B1387" s="7"/>
      <c r="C1387" s="7"/>
      <c r="D1387" s="17"/>
      <c r="E1387" s="7"/>
      <c r="F1387" s="7"/>
      <c r="G1387" s="7"/>
      <c r="H1387" s="7"/>
      <c r="I1387" s="7"/>
      <c r="J1387" s="7"/>
      <c r="K1387" s="7"/>
      <c r="L1387" s="7"/>
      <c r="M1387" s="7"/>
      <c r="N1387" s="7"/>
    </row>
    <row r="1388" spans="1:14" x14ac:dyDescent="0.2">
      <c r="A1388" s="33"/>
      <c r="B1388" s="7"/>
      <c r="C1388" s="7"/>
      <c r="D1388" s="17"/>
      <c r="E1388" s="7"/>
      <c r="F1388" s="7"/>
      <c r="G1388" s="7"/>
      <c r="H1388" s="7"/>
      <c r="I1388" s="7"/>
      <c r="J1388" s="7"/>
      <c r="K1388" s="7"/>
      <c r="L1388" s="7"/>
      <c r="M1388" s="7"/>
      <c r="N1388" s="7"/>
    </row>
    <row r="1389" spans="1:14" x14ac:dyDescent="0.2">
      <c r="A1389" s="33"/>
      <c r="B1389" s="7"/>
      <c r="C1389" s="7"/>
      <c r="D1389" s="17"/>
      <c r="E1389" s="7"/>
      <c r="F1389" s="7"/>
      <c r="G1389" s="7"/>
      <c r="H1389" s="7"/>
      <c r="I1389" s="7"/>
      <c r="J1389" s="7"/>
      <c r="K1389" s="7"/>
      <c r="L1389" s="7"/>
      <c r="M1389" s="7"/>
      <c r="N1389" s="7"/>
    </row>
    <row r="1390" spans="1:14" x14ac:dyDescent="0.2">
      <c r="A1390" s="33"/>
      <c r="B1390" s="7"/>
      <c r="C1390" s="7"/>
      <c r="D1390" s="17"/>
      <c r="E1390" s="7"/>
      <c r="F1390" s="7"/>
      <c r="G1390" s="7"/>
      <c r="H1390" s="7"/>
      <c r="I1390" s="7"/>
      <c r="J1390" s="7"/>
      <c r="K1390" s="7"/>
      <c r="L1390" s="7"/>
      <c r="M1390" s="7"/>
      <c r="N1390" s="7"/>
    </row>
    <row r="1391" spans="1:14" x14ac:dyDescent="0.2">
      <c r="A1391" s="33"/>
      <c r="B1391" s="7"/>
      <c r="C1391" s="7"/>
      <c r="D1391" s="17"/>
      <c r="E1391" s="7"/>
      <c r="F1391" s="7"/>
      <c r="G1391" s="7"/>
      <c r="H1391" s="7"/>
      <c r="I1391" s="7"/>
      <c r="J1391" s="7"/>
      <c r="K1391" s="7"/>
      <c r="L1391" s="7"/>
      <c r="M1391" s="7"/>
      <c r="N1391" s="7"/>
    </row>
    <row r="1392" spans="1:14" x14ac:dyDescent="0.2">
      <c r="A1392" s="33"/>
      <c r="B1392" s="7"/>
      <c r="C1392" s="7"/>
      <c r="D1392" s="17"/>
      <c r="E1392" s="7"/>
      <c r="F1392" s="7"/>
      <c r="G1392" s="7"/>
      <c r="H1392" s="7"/>
      <c r="I1392" s="7"/>
      <c r="J1392" s="7"/>
      <c r="K1392" s="7"/>
      <c r="L1392" s="7"/>
      <c r="M1392" s="7"/>
      <c r="N1392" s="7"/>
    </row>
    <row r="1393" spans="1:14" x14ac:dyDescent="0.2">
      <c r="A1393" s="33"/>
      <c r="B1393" s="7"/>
      <c r="C1393" s="7"/>
      <c r="D1393" s="17"/>
      <c r="E1393" s="7"/>
      <c r="F1393" s="7"/>
      <c r="G1393" s="7"/>
      <c r="H1393" s="7"/>
      <c r="I1393" s="7"/>
      <c r="J1393" s="7"/>
      <c r="K1393" s="7"/>
      <c r="L1393" s="7"/>
      <c r="M1393" s="7"/>
      <c r="N1393" s="7"/>
    </row>
    <row r="1394" spans="1:14" x14ac:dyDescent="0.2">
      <c r="A1394" s="33"/>
      <c r="B1394" s="7"/>
      <c r="C1394" s="7"/>
      <c r="D1394" s="17"/>
      <c r="E1394" s="7"/>
      <c r="F1394" s="7"/>
      <c r="G1394" s="7"/>
      <c r="H1394" s="7"/>
      <c r="I1394" s="7"/>
      <c r="J1394" s="7"/>
      <c r="K1394" s="7"/>
      <c r="L1394" s="7"/>
      <c r="M1394" s="7"/>
      <c r="N1394" s="7"/>
    </row>
    <row r="1395" spans="1:14" x14ac:dyDescent="0.2">
      <c r="A1395" s="33"/>
      <c r="B1395" s="7"/>
      <c r="C1395" s="7"/>
      <c r="D1395" s="17"/>
      <c r="E1395" s="7"/>
      <c r="F1395" s="7"/>
      <c r="G1395" s="7"/>
      <c r="H1395" s="7"/>
      <c r="I1395" s="7"/>
      <c r="J1395" s="7"/>
      <c r="K1395" s="7"/>
      <c r="L1395" s="7"/>
      <c r="M1395" s="7"/>
      <c r="N1395" s="7"/>
    </row>
    <row r="1396" spans="1:14" x14ac:dyDescent="0.2">
      <c r="A1396" s="33"/>
      <c r="B1396" s="7"/>
      <c r="C1396" s="7"/>
      <c r="D1396" s="17"/>
      <c r="E1396" s="7"/>
      <c r="F1396" s="7"/>
      <c r="G1396" s="7"/>
      <c r="H1396" s="7"/>
      <c r="I1396" s="7"/>
      <c r="J1396" s="7"/>
      <c r="K1396" s="7"/>
      <c r="L1396" s="7"/>
      <c r="M1396" s="7"/>
      <c r="N1396" s="7"/>
    </row>
    <row r="1397" spans="1:14" x14ac:dyDescent="0.2">
      <c r="A1397" s="33"/>
      <c r="B1397" s="7"/>
      <c r="C1397" s="7"/>
      <c r="D1397" s="17"/>
      <c r="E1397" s="7"/>
      <c r="F1397" s="7"/>
      <c r="G1397" s="7"/>
      <c r="H1397" s="7"/>
      <c r="I1397" s="7"/>
      <c r="J1397" s="7"/>
      <c r="K1397" s="7"/>
      <c r="L1397" s="7"/>
      <c r="M1397" s="7"/>
      <c r="N1397" s="7"/>
    </row>
    <row r="1398" spans="1:14" x14ac:dyDescent="0.2">
      <c r="A1398" s="33"/>
      <c r="B1398" s="7"/>
      <c r="C1398" s="7"/>
      <c r="D1398" s="17"/>
      <c r="E1398" s="7"/>
      <c r="F1398" s="7"/>
      <c r="G1398" s="7"/>
      <c r="H1398" s="7"/>
      <c r="I1398" s="7"/>
      <c r="J1398" s="7"/>
      <c r="K1398" s="7"/>
      <c r="L1398" s="7"/>
      <c r="M1398" s="7"/>
      <c r="N1398" s="7"/>
    </row>
    <row r="1399" spans="1:14" x14ac:dyDescent="0.2">
      <c r="A1399" s="33"/>
      <c r="B1399" s="7"/>
      <c r="C1399" s="7"/>
      <c r="D1399" s="17"/>
      <c r="E1399" s="7"/>
      <c r="F1399" s="7"/>
      <c r="G1399" s="7"/>
      <c r="H1399" s="7"/>
      <c r="I1399" s="7"/>
      <c r="J1399" s="7"/>
      <c r="K1399" s="7"/>
      <c r="L1399" s="7"/>
      <c r="M1399" s="7"/>
      <c r="N1399" s="7"/>
    </row>
    <row r="1400" spans="1:14" x14ac:dyDescent="0.2">
      <c r="A1400" s="33"/>
      <c r="B1400" s="7"/>
      <c r="C1400" s="7"/>
      <c r="D1400" s="17"/>
      <c r="E1400" s="7"/>
      <c r="F1400" s="7"/>
      <c r="G1400" s="7"/>
      <c r="H1400" s="7"/>
      <c r="I1400" s="7"/>
      <c r="J1400" s="7"/>
      <c r="K1400" s="7"/>
      <c r="L1400" s="7"/>
      <c r="M1400" s="7"/>
      <c r="N1400" s="7"/>
    </row>
    <row r="1401" spans="1:14" x14ac:dyDescent="0.2">
      <c r="A1401" s="33"/>
      <c r="B1401" s="7"/>
      <c r="C1401" s="7"/>
      <c r="D1401" s="17"/>
      <c r="E1401" s="7"/>
      <c r="F1401" s="7"/>
      <c r="G1401" s="7"/>
      <c r="H1401" s="7"/>
      <c r="I1401" s="7"/>
      <c r="J1401" s="7"/>
      <c r="K1401" s="7"/>
      <c r="L1401" s="7"/>
      <c r="M1401" s="7"/>
      <c r="N1401" s="7"/>
    </row>
    <row r="1402" spans="1:14" x14ac:dyDescent="0.2">
      <c r="A1402" s="33"/>
      <c r="B1402" s="7"/>
      <c r="C1402" s="7"/>
      <c r="D1402" s="17"/>
      <c r="E1402" s="7"/>
      <c r="F1402" s="7"/>
      <c r="G1402" s="7"/>
      <c r="H1402" s="7"/>
      <c r="I1402" s="7"/>
      <c r="J1402" s="7"/>
      <c r="K1402" s="7"/>
      <c r="L1402" s="7"/>
      <c r="M1402" s="7"/>
      <c r="N1402" s="7"/>
    </row>
    <row r="1403" spans="1:14" x14ac:dyDescent="0.2">
      <c r="A1403" s="33"/>
      <c r="B1403" s="7"/>
      <c r="C1403" s="7"/>
      <c r="D1403" s="17"/>
      <c r="E1403" s="7"/>
      <c r="F1403" s="7"/>
      <c r="G1403" s="7"/>
      <c r="H1403" s="7"/>
      <c r="I1403" s="7"/>
      <c r="J1403" s="7"/>
      <c r="K1403" s="7"/>
      <c r="L1403" s="7"/>
      <c r="M1403" s="7"/>
      <c r="N1403" s="7"/>
    </row>
    <row r="1404" spans="1:14" x14ac:dyDescent="0.2">
      <c r="A1404" s="33"/>
      <c r="B1404" s="7"/>
      <c r="C1404" s="7"/>
      <c r="D1404" s="17"/>
      <c r="E1404" s="7"/>
      <c r="F1404" s="7"/>
      <c r="G1404" s="7"/>
      <c r="H1404" s="7"/>
      <c r="I1404" s="7"/>
      <c r="J1404" s="7"/>
      <c r="K1404" s="7"/>
      <c r="L1404" s="7"/>
      <c r="M1404" s="7"/>
      <c r="N1404" s="7"/>
    </row>
    <row r="1405" spans="1:14" x14ac:dyDescent="0.2">
      <c r="A1405" s="33"/>
      <c r="B1405" s="7"/>
      <c r="C1405" s="7"/>
      <c r="D1405" s="17"/>
      <c r="E1405" s="7"/>
      <c r="F1405" s="7"/>
      <c r="G1405" s="7"/>
      <c r="H1405" s="7"/>
      <c r="I1405" s="7"/>
      <c r="J1405" s="7"/>
      <c r="K1405" s="7"/>
      <c r="L1405" s="7"/>
      <c r="M1405" s="7"/>
      <c r="N1405" s="7"/>
    </row>
    <row r="1406" spans="1:14" x14ac:dyDescent="0.2">
      <c r="A1406" s="33"/>
      <c r="B1406" s="7"/>
      <c r="C1406" s="7"/>
      <c r="D1406" s="17"/>
      <c r="E1406" s="7"/>
      <c r="F1406" s="7"/>
      <c r="G1406" s="7"/>
      <c r="H1406" s="7"/>
      <c r="I1406" s="7"/>
      <c r="J1406" s="7"/>
      <c r="K1406" s="7"/>
      <c r="L1406" s="7"/>
      <c r="M1406" s="7"/>
      <c r="N1406" s="7"/>
    </row>
    <row r="1407" spans="1:14" x14ac:dyDescent="0.2">
      <c r="A1407" s="33"/>
      <c r="B1407" s="7"/>
      <c r="C1407" s="7"/>
      <c r="D1407" s="17"/>
      <c r="E1407" s="7"/>
      <c r="F1407" s="7"/>
      <c r="G1407" s="7"/>
      <c r="H1407" s="7"/>
      <c r="I1407" s="7"/>
      <c r="J1407" s="7"/>
      <c r="K1407" s="7"/>
      <c r="L1407" s="7"/>
      <c r="M1407" s="7"/>
      <c r="N1407" s="7"/>
    </row>
    <row r="1408" spans="1:14" x14ac:dyDescent="0.2">
      <c r="A1408" s="33"/>
      <c r="B1408" s="7"/>
      <c r="C1408" s="7"/>
      <c r="D1408" s="17"/>
      <c r="E1408" s="7"/>
      <c r="F1408" s="7"/>
      <c r="G1408" s="7"/>
      <c r="H1408" s="7"/>
      <c r="I1408" s="7"/>
      <c r="J1408" s="7"/>
      <c r="K1408" s="7"/>
      <c r="L1408" s="7"/>
      <c r="M1408" s="7"/>
      <c r="N1408" s="7"/>
    </row>
    <row r="1409" spans="1:14" x14ac:dyDescent="0.2">
      <c r="A1409" s="33"/>
      <c r="B1409" s="7"/>
      <c r="C1409" s="7"/>
      <c r="D1409" s="17"/>
      <c r="E1409" s="7"/>
      <c r="F1409" s="7"/>
      <c r="G1409" s="7"/>
      <c r="H1409" s="7"/>
      <c r="I1409" s="7"/>
      <c r="J1409" s="7"/>
      <c r="K1409" s="7"/>
      <c r="L1409" s="7"/>
      <c r="M1409" s="7"/>
      <c r="N1409" s="7"/>
    </row>
    <row r="1410" spans="1:14" x14ac:dyDescent="0.2">
      <c r="A1410" s="33"/>
      <c r="B1410" s="7"/>
      <c r="C1410" s="7"/>
      <c r="D1410" s="17"/>
      <c r="E1410" s="7"/>
      <c r="F1410" s="7"/>
      <c r="G1410" s="7"/>
      <c r="H1410" s="7"/>
      <c r="I1410" s="7"/>
      <c r="J1410" s="7"/>
      <c r="K1410" s="7"/>
      <c r="L1410" s="7"/>
      <c r="M1410" s="7"/>
      <c r="N1410" s="7"/>
    </row>
    <row r="1411" spans="1:14" x14ac:dyDescent="0.2">
      <c r="A1411" s="33"/>
      <c r="B1411" s="7"/>
      <c r="C1411" s="7"/>
      <c r="D1411" s="17"/>
      <c r="E1411" s="7"/>
      <c r="F1411" s="7"/>
      <c r="G1411" s="7"/>
      <c r="H1411" s="7"/>
      <c r="I1411" s="7"/>
      <c r="J1411" s="7"/>
      <c r="K1411" s="7"/>
      <c r="L1411" s="7"/>
      <c r="M1411" s="7"/>
      <c r="N1411" s="7"/>
    </row>
    <row r="1412" spans="1:14" x14ac:dyDescent="0.2">
      <c r="A1412" s="33"/>
      <c r="B1412" s="7"/>
      <c r="C1412" s="7"/>
      <c r="D1412" s="17"/>
      <c r="E1412" s="7"/>
      <c r="F1412" s="7"/>
      <c r="G1412" s="7"/>
      <c r="H1412" s="7"/>
      <c r="I1412" s="7"/>
      <c r="J1412" s="7"/>
      <c r="K1412" s="7"/>
      <c r="L1412" s="7"/>
      <c r="M1412" s="7"/>
      <c r="N1412" s="7"/>
    </row>
    <row r="1413" spans="1:14" x14ac:dyDescent="0.2">
      <c r="A1413" s="33"/>
      <c r="B1413" s="7"/>
      <c r="C1413" s="7"/>
      <c r="D1413" s="17"/>
      <c r="E1413" s="7"/>
      <c r="F1413" s="7"/>
      <c r="G1413" s="7"/>
      <c r="H1413" s="7"/>
      <c r="I1413" s="7"/>
      <c r="J1413" s="7"/>
      <c r="K1413" s="7"/>
      <c r="L1413" s="7"/>
      <c r="M1413" s="7"/>
      <c r="N1413" s="7"/>
    </row>
    <row r="1414" spans="1:14" x14ac:dyDescent="0.2">
      <c r="A1414" s="33"/>
      <c r="B1414" s="7"/>
      <c r="C1414" s="7"/>
      <c r="D1414" s="17"/>
      <c r="E1414" s="7"/>
      <c r="F1414" s="7"/>
      <c r="G1414" s="7"/>
      <c r="H1414" s="7"/>
      <c r="I1414" s="7"/>
      <c r="J1414" s="7"/>
      <c r="K1414" s="7"/>
      <c r="L1414" s="7"/>
      <c r="M1414" s="7"/>
      <c r="N1414" s="7"/>
    </row>
    <row r="1415" spans="1:14" x14ac:dyDescent="0.2">
      <c r="A1415" s="33"/>
      <c r="B1415" s="7"/>
      <c r="C1415" s="7"/>
      <c r="D1415" s="17"/>
      <c r="E1415" s="7"/>
      <c r="F1415" s="7"/>
      <c r="G1415" s="7"/>
      <c r="H1415" s="7"/>
      <c r="I1415" s="7"/>
      <c r="J1415" s="7"/>
      <c r="K1415" s="7"/>
      <c r="L1415" s="7"/>
      <c r="M1415" s="7"/>
      <c r="N1415" s="7"/>
    </row>
    <row r="1416" spans="1:14" x14ac:dyDescent="0.2">
      <c r="A1416" s="33"/>
      <c r="B1416" s="7"/>
      <c r="C1416" s="7"/>
      <c r="D1416" s="17"/>
      <c r="E1416" s="7"/>
      <c r="F1416" s="7"/>
      <c r="G1416" s="7"/>
      <c r="H1416" s="7"/>
      <c r="I1416" s="7"/>
      <c r="J1416" s="7"/>
      <c r="K1416" s="7"/>
      <c r="L1416" s="7"/>
      <c r="M1416" s="7"/>
      <c r="N1416" s="7"/>
    </row>
    <row r="1417" spans="1:14" x14ac:dyDescent="0.2">
      <c r="A1417" s="33"/>
      <c r="B1417" s="7"/>
      <c r="C1417" s="7"/>
      <c r="D1417" s="17"/>
      <c r="E1417" s="7"/>
      <c r="F1417" s="7"/>
      <c r="G1417" s="7"/>
      <c r="H1417" s="7"/>
      <c r="I1417" s="7"/>
      <c r="J1417" s="7"/>
      <c r="K1417" s="7"/>
      <c r="L1417" s="7"/>
      <c r="M1417" s="7"/>
      <c r="N1417" s="7"/>
    </row>
    <row r="1418" spans="1:14" x14ac:dyDescent="0.2">
      <c r="A1418" s="33"/>
      <c r="B1418" s="7"/>
      <c r="C1418" s="7"/>
      <c r="D1418" s="17"/>
      <c r="E1418" s="7"/>
      <c r="F1418" s="7"/>
      <c r="G1418" s="7"/>
      <c r="H1418" s="7"/>
      <c r="I1418" s="7"/>
      <c r="J1418" s="7"/>
      <c r="K1418" s="7"/>
      <c r="L1418" s="7"/>
      <c r="M1418" s="7"/>
      <c r="N1418" s="7"/>
    </row>
    <row r="1419" spans="1:14" x14ac:dyDescent="0.2">
      <c r="A1419" s="33"/>
      <c r="B1419" s="7"/>
      <c r="C1419" s="7"/>
      <c r="D1419" s="17"/>
      <c r="E1419" s="7"/>
      <c r="F1419" s="7"/>
      <c r="G1419" s="7"/>
      <c r="H1419" s="7"/>
      <c r="I1419" s="7"/>
      <c r="J1419" s="7"/>
      <c r="K1419" s="7"/>
      <c r="L1419" s="7"/>
      <c r="M1419" s="7"/>
      <c r="N1419" s="7"/>
    </row>
    <row r="1420" spans="1:14" x14ac:dyDescent="0.2">
      <c r="A1420" s="33"/>
      <c r="B1420" s="7"/>
      <c r="C1420" s="7"/>
      <c r="D1420" s="17"/>
      <c r="E1420" s="7"/>
      <c r="F1420" s="7"/>
      <c r="G1420" s="7"/>
      <c r="H1420" s="7"/>
      <c r="I1420" s="7"/>
      <c r="J1420" s="7"/>
      <c r="K1420" s="7"/>
      <c r="L1420" s="7"/>
      <c r="M1420" s="7"/>
      <c r="N1420" s="7"/>
    </row>
    <row r="1421" spans="1:14" x14ac:dyDescent="0.2">
      <c r="A1421" s="33"/>
      <c r="B1421" s="7"/>
      <c r="C1421" s="7"/>
      <c r="D1421" s="17"/>
      <c r="E1421" s="7"/>
      <c r="F1421" s="7"/>
      <c r="G1421" s="7"/>
      <c r="H1421" s="7"/>
      <c r="I1421" s="7"/>
      <c r="J1421" s="7"/>
      <c r="K1421" s="7"/>
      <c r="L1421" s="7"/>
      <c r="M1421" s="7"/>
      <c r="N1421" s="7"/>
    </row>
    <row r="1422" spans="1:14" x14ac:dyDescent="0.2">
      <c r="A1422" s="33"/>
      <c r="B1422" s="7"/>
      <c r="C1422" s="7"/>
      <c r="D1422" s="17"/>
      <c r="E1422" s="7"/>
      <c r="F1422" s="7"/>
      <c r="G1422" s="7"/>
      <c r="H1422" s="7"/>
      <c r="I1422" s="7"/>
      <c r="J1422" s="7"/>
      <c r="K1422" s="7"/>
      <c r="L1422" s="7"/>
      <c r="M1422" s="7"/>
      <c r="N1422" s="7"/>
    </row>
    <row r="1423" spans="1:14" x14ac:dyDescent="0.2">
      <c r="A1423" s="33"/>
      <c r="B1423" s="7"/>
      <c r="C1423" s="7"/>
      <c r="D1423" s="17"/>
      <c r="E1423" s="7"/>
      <c r="F1423" s="7"/>
      <c r="G1423" s="7"/>
      <c r="H1423" s="7"/>
      <c r="I1423" s="7"/>
      <c r="J1423" s="7"/>
      <c r="K1423" s="7"/>
      <c r="L1423" s="7"/>
      <c r="M1423" s="7"/>
      <c r="N1423" s="7"/>
    </row>
    <row r="1424" spans="1:14" x14ac:dyDescent="0.2">
      <c r="A1424" s="33"/>
      <c r="B1424" s="7"/>
      <c r="C1424" s="7"/>
      <c r="D1424" s="17"/>
      <c r="E1424" s="7"/>
      <c r="F1424" s="7"/>
      <c r="G1424" s="7"/>
      <c r="H1424" s="7"/>
      <c r="I1424" s="7"/>
      <c r="J1424" s="7"/>
      <c r="K1424" s="7"/>
      <c r="L1424" s="7"/>
      <c r="M1424" s="7"/>
      <c r="N1424" s="7"/>
    </row>
    <row r="1425" spans="1:14" x14ac:dyDescent="0.2">
      <c r="A1425" s="33"/>
      <c r="B1425" s="7"/>
      <c r="C1425" s="7"/>
      <c r="D1425" s="17"/>
      <c r="E1425" s="7"/>
      <c r="F1425" s="7"/>
      <c r="G1425" s="7"/>
      <c r="H1425" s="7"/>
      <c r="I1425" s="7"/>
      <c r="J1425" s="7"/>
      <c r="K1425" s="7"/>
      <c r="L1425" s="7"/>
      <c r="M1425" s="7"/>
      <c r="N1425" s="7"/>
    </row>
    <row r="1426" spans="1:14" x14ac:dyDescent="0.2">
      <c r="A1426" s="33"/>
      <c r="B1426" s="7"/>
      <c r="C1426" s="7"/>
      <c r="D1426" s="17"/>
      <c r="E1426" s="7"/>
      <c r="F1426" s="7"/>
      <c r="G1426" s="7"/>
      <c r="H1426" s="7"/>
      <c r="I1426" s="7"/>
      <c r="J1426" s="7"/>
      <c r="K1426" s="7"/>
      <c r="L1426" s="7"/>
      <c r="M1426" s="7"/>
      <c r="N1426" s="7"/>
    </row>
    <row r="1427" spans="1:14" x14ac:dyDescent="0.2">
      <c r="A1427" s="33"/>
      <c r="B1427" s="7"/>
      <c r="C1427" s="7"/>
      <c r="D1427" s="17"/>
      <c r="E1427" s="7"/>
      <c r="F1427" s="7"/>
      <c r="G1427" s="7"/>
      <c r="H1427" s="7"/>
      <c r="I1427" s="7"/>
      <c r="J1427" s="7"/>
      <c r="K1427" s="7"/>
      <c r="L1427" s="7"/>
      <c r="M1427" s="7"/>
      <c r="N1427" s="7"/>
    </row>
    <row r="1428" spans="1:14" x14ac:dyDescent="0.2">
      <c r="A1428" s="33"/>
      <c r="B1428" s="7"/>
      <c r="C1428" s="7"/>
      <c r="D1428" s="17"/>
      <c r="E1428" s="7"/>
      <c r="F1428" s="7"/>
      <c r="G1428" s="7"/>
      <c r="H1428" s="7"/>
      <c r="I1428" s="7"/>
      <c r="J1428" s="7"/>
      <c r="K1428" s="7"/>
      <c r="L1428" s="7"/>
      <c r="M1428" s="7"/>
      <c r="N1428" s="7"/>
    </row>
    <row r="1429" spans="1:14" x14ac:dyDescent="0.2">
      <c r="A1429" s="33"/>
      <c r="B1429" s="7"/>
      <c r="C1429" s="7"/>
      <c r="D1429" s="17"/>
      <c r="E1429" s="7"/>
      <c r="F1429" s="7"/>
      <c r="G1429" s="7"/>
      <c r="H1429" s="7"/>
      <c r="I1429" s="7"/>
      <c r="J1429" s="7"/>
      <c r="K1429" s="7"/>
      <c r="L1429" s="7"/>
      <c r="M1429" s="7"/>
      <c r="N1429" s="7"/>
    </row>
    <row r="1430" spans="1:14" x14ac:dyDescent="0.2">
      <c r="A1430" s="33"/>
      <c r="B1430" s="7"/>
      <c r="C1430" s="7"/>
      <c r="D1430" s="17"/>
      <c r="E1430" s="7"/>
      <c r="F1430" s="7"/>
      <c r="G1430" s="7"/>
      <c r="H1430" s="7"/>
      <c r="I1430" s="7"/>
      <c r="J1430" s="7"/>
      <c r="K1430" s="7"/>
      <c r="L1430" s="7"/>
      <c r="M1430" s="7"/>
      <c r="N1430" s="7"/>
    </row>
    <row r="1431" spans="1:14" x14ac:dyDescent="0.2">
      <c r="A1431" s="33"/>
      <c r="B1431" s="7"/>
      <c r="C1431" s="7"/>
      <c r="D1431" s="17"/>
      <c r="E1431" s="7"/>
      <c r="F1431" s="7"/>
      <c r="G1431" s="7"/>
      <c r="H1431" s="7"/>
      <c r="I1431" s="7"/>
      <c r="J1431" s="7"/>
      <c r="K1431" s="7"/>
      <c r="L1431" s="7"/>
      <c r="M1431" s="7"/>
      <c r="N1431" s="7"/>
    </row>
    <row r="1432" spans="1:14" x14ac:dyDescent="0.2">
      <c r="A1432" s="33"/>
      <c r="B1432" s="7"/>
      <c r="C1432" s="7"/>
      <c r="D1432" s="17"/>
      <c r="E1432" s="7"/>
      <c r="F1432" s="7"/>
      <c r="G1432" s="7"/>
      <c r="H1432" s="7"/>
      <c r="I1432" s="7"/>
      <c r="J1432" s="7"/>
      <c r="K1432" s="7"/>
      <c r="L1432" s="7"/>
      <c r="M1432" s="7"/>
      <c r="N1432" s="7"/>
    </row>
    <row r="1433" spans="1:14" x14ac:dyDescent="0.2">
      <c r="A1433" s="33"/>
      <c r="B1433" s="7"/>
      <c r="C1433" s="7"/>
      <c r="D1433" s="17"/>
      <c r="E1433" s="7"/>
      <c r="F1433" s="7"/>
      <c r="G1433" s="7"/>
      <c r="H1433" s="7"/>
      <c r="I1433" s="7"/>
      <c r="J1433" s="7"/>
      <c r="K1433" s="7"/>
      <c r="L1433" s="7"/>
      <c r="M1433" s="7"/>
      <c r="N1433" s="7"/>
    </row>
    <row r="1434" spans="1:14" x14ac:dyDescent="0.2">
      <c r="A1434" s="33"/>
      <c r="B1434" s="7"/>
      <c r="C1434" s="7"/>
      <c r="D1434" s="17"/>
      <c r="E1434" s="7"/>
      <c r="F1434" s="7"/>
      <c r="G1434" s="7"/>
      <c r="H1434" s="7"/>
      <c r="I1434" s="7"/>
      <c r="J1434" s="7"/>
      <c r="K1434" s="7"/>
      <c r="L1434" s="7"/>
      <c r="M1434" s="7"/>
      <c r="N1434" s="7"/>
    </row>
    <row r="1435" spans="1:14" x14ac:dyDescent="0.2">
      <c r="A1435" s="33"/>
      <c r="B1435" s="7"/>
      <c r="C1435" s="7"/>
      <c r="D1435" s="17"/>
      <c r="E1435" s="7"/>
      <c r="F1435" s="7"/>
      <c r="G1435" s="7"/>
      <c r="H1435" s="7"/>
      <c r="I1435" s="7"/>
      <c r="J1435" s="7"/>
      <c r="K1435" s="7"/>
      <c r="L1435" s="7"/>
      <c r="M1435" s="7"/>
      <c r="N1435" s="7"/>
    </row>
    <row r="1436" spans="1:14" x14ac:dyDescent="0.2">
      <c r="A1436" s="33"/>
      <c r="B1436" s="7"/>
      <c r="C1436" s="7"/>
      <c r="D1436" s="17"/>
      <c r="E1436" s="7"/>
      <c r="F1436" s="7"/>
      <c r="G1436" s="7"/>
      <c r="H1436" s="7"/>
      <c r="I1436" s="7"/>
      <c r="J1436" s="7"/>
      <c r="K1436" s="7"/>
      <c r="L1436" s="7"/>
      <c r="M1436" s="7"/>
      <c r="N1436" s="7"/>
    </row>
    <row r="1437" spans="1:14" x14ac:dyDescent="0.2">
      <c r="A1437" s="33"/>
      <c r="B1437" s="7"/>
      <c r="C1437" s="7"/>
      <c r="D1437" s="17"/>
      <c r="E1437" s="7"/>
      <c r="F1437" s="7"/>
      <c r="G1437" s="7"/>
      <c r="H1437" s="7"/>
      <c r="I1437" s="7"/>
      <c r="J1437" s="7"/>
      <c r="K1437" s="7"/>
      <c r="L1437" s="7"/>
      <c r="M1437" s="7"/>
      <c r="N1437" s="7"/>
    </row>
    <row r="1438" spans="1:14" x14ac:dyDescent="0.2">
      <c r="A1438" s="33"/>
      <c r="B1438" s="7"/>
      <c r="C1438" s="7"/>
      <c r="D1438" s="17"/>
      <c r="E1438" s="7"/>
      <c r="F1438" s="7"/>
      <c r="G1438" s="7"/>
      <c r="H1438" s="7"/>
      <c r="I1438" s="7"/>
      <c r="J1438" s="7"/>
      <c r="K1438" s="7"/>
      <c r="L1438" s="7"/>
      <c r="M1438" s="7"/>
      <c r="N1438" s="7"/>
    </row>
    <row r="1439" spans="1:14" x14ac:dyDescent="0.2">
      <c r="A1439" s="33"/>
      <c r="B1439" s="7"/>
      <c r="C1439" s="7"/>
      <c r="D1439" s="17"/>
      <c r="E1439" s="7"/>
      <c r="F1439" s="7"/>
      <c r="G1439" s="7"/>
      <c r="H1439" s="7"/>
      <c r="I1439" s="7"/>
      <c r="J1439" s="7"/>
      <c r="K1439" s="7"/>
      <c r="L1439" s="7"/>
      <c r="M1439" s="7"/>
      <c r="N1439" s="7"/>
    </row>
    <row r="1440" spans="1:14" x14ac:dyDescent="0.2">
      <c r="A1440" s="33"/>
      <c r="B1440" s="7"/>
      <c r="C1440" s="7"/>
      <c r="D1440" s="17"/>
      <c r="E1440" s="7"/>
      <c r="F1440" s="7"/>
      <c r="G1440" s="7"/>
      <c r="H1440" s="7"/>
      <c r="I1440" s="7"/>
      <c r="J1440" s="7"/>
      <c r="K1440" s="7"/>
      <c r="L1440" s="7"/>
      <c r="M1440" s="7"/>
      <c r="N1440" s="7"/>
    </row>
    <row r="1441" spans="1:14" x14ac:dyDescent="0.2">
      <c r="A1441" s="33"/>
      <c r="B1441" s="7"/>
      <c r="C1441" s="7"/>
      <c r="D1441" s="17"/>
      <c r="E1441" s="7"/>
      <c r="F1441" s="7"/>
      <c r="G1441" s="7"/>
      <c r="H1441" s="7"/>
      <c r="I1441" s="7"/>
      <c r="J1441" s="7"/>
      <c r="K1441" s="7"/>
      <c r="L1441" s="7"/>
      <c r="M1441" s="7"/>
      <c r="N1441" s="7"/>
    </row>
    <row r="1442" spans="1:14" x14ac:dyDescent="0.2">
      <c r="A1442" s="33"/>
      <c r="B1442" s="7"/>
      <c r="C1442" s="7"/>
      <c r="D1442" s="17"/>
      <c r="E1442" s="7"/>
      <c r="F1442" s="7"/>
      <c r="G1442" s="7"/>
      <c r="H1442" s="7"/>
      <c r="I1442" s="7"/>
      <c r="J1442" s="7"/>
      <c r="K1442" s="7"/>
      <c r="L1442" s="7"/>
      <c r="M1442" s="7"/>
      <c r="N1442" s="7"/>
    </row>
    <row r="1443" spans="1:14" x14ac:dyDescent="0.2">
      <c r="A1443" s="33"/>
      <c r="B1443" s="7"/>
      <c r="C1443" s="7"/>
      <c r="D1443" s="17"/>
      <c r="E1443" s="7"/>
      <c r="F1443" s="7"/>
      <c r="G1443" s="7"/>
      <c r="H1443" s="7"/>
      <c r="I1443" s="7"/>
      <c r="J1443" s="7"/>
      <c r="K1443" s="7"/>
      <c r="L1443" s="7"/>
      <c r="M1443" s="7"/>
      <c r="N1443" s="7"/>
    </row>
    <row r="1444" spans="1:14" x14ac:dyDescent="0.2">
      <c r="A1444" s="33"/>
      <c r="B1444" s="7"/>
      <c r="C1444" s="7"/>
      <c r="D1444" s="17"/>
      <c r="E1444" s="7"/>
      <c r="F1444" s="7"/>
      <c r="G1444" s="7"/>
      <c r="H1444" s="7"/>
      <c r="I1444" s="7"/>
      <c r="J1444" s="7"/>
      <c r="K1444" s="7"/>
      <c r="L1444" s="7"/>
      <c r="M1444" s="7"/>
      <c r="N1444" s="7"/>
    </row>
    <row r="1445" spans="1:14" x14ac:dyDescent="0.2">
      <c r="A1445" s="33"/>
      <c r="B1445" s="7"/>
      <c r="C1445" s="7"/>
      <c r="D1445" s="17"/>
      <c r="E1445" s="7"/>
      <c r="F1445" s="7"/>
      <c r="G1445" s="7"/>
      <c r="H1445" s="7"/>
      <c r="I1445" s="7"/>
      <c r="J1445" s="7"/>
      <c r="K1445" s="7"/>
      <c r="L1445" s="7"/>
      <c r="M1445" s="7"/>
      <c r="N1445" s="7"/>
    </row>
    <row r="1446" spans="1:14" x14ac:dyDescent="0.2">
      <c r="A1446" s="33"/>
      <c r="B1446" s="7"/>
      <c r="C1446" s="7"/>
      <c r="D1446" s="17"/>
      <c r="E1446" s="7"/>
      <c r="F1446" s="7"/>
      <c r="G1446" s="7"/>
      <c r="H1446" s="7"/>
      <c r="I1446" s="7"/>
      <c r="J1446" s="7"/>
      <c r="K1446" s="7"/>
      <c r="L1446" s="7"/>
      <c r="M1446" s="7"/>
      <c r="N1446" s="7"/>
    </row>
    <row r="1447" spans="1:14" x14ac:dyDescent="0.2">
      <c r="A1447" s="33"/>
      <c r="B1447" s="7"/>
      <c r="C1447" s="7"/>
      <c r="D1447" s="17"/>
      <c r="E1447" s="7"/>
      <c r="F1447" s="7"/>
      <c r="G1447" s="7"/>
      <c r="H1447" s="7"/>
      <c r="I1447" s="7"/>
      <c r="J1447" s="7"/>
      <c r="K1447" s="7"/>
      <c r="L1447" s="7"/>
      <c r="M1447" s="7"/>
      <c r="N1447" s="7"/>
    </row>
    <row r="1448" spans="1:14" x14ac:dyDescent="0.2">
      <c r="A1448" s="33"/>
      <c r="B1448" s="7"/>
      <c r="C1448" s="7"/>
      <c r="D1448" s="17"/>
      <c r="E1448" s="7"/>
      <c r="F1448" s="7"/>
      <c r="G1448" s="7"/>
      <c r="H1448" s="7"/>
      <c r="I1448" s="7"/>
      <c r="J1448" s="7"/>
      <c r="K1448" s="7"/>
      <c r="L1448" s="7"/>
      <c r="M1448" s="7"/>
      <c r="N1448" s="7"/>
    </row>
    <row r="1449" spans="1:14" x14ac:dyDescent="0.2">
      <c r="A1449" s="33"/>
      <c r="B1449" s="7"/>
      <c r="C1449" s="7"/>
      <c r="D1449" s="17"/>
      <c r="E1449" s="7"/>
      <c r="F1449" s="7"/>
      <c r="G1449" s="7"/>
      <c r="H1449" s="7"/>
      <c r="I1449" s="7"/>
      <c r="J1449" s="7"/>
      <c r="K1449" s="7"/>
      <c r="L1449" s="7"/>
      <c r="M1449" s="7"/>
      <c r="N1449" s="7"/>
    </row>
    <row r="1450" spans="1:14" x14ac:dyDescent="0.2">
      <c r="A1450" s="33"/>
      <c r="B1450" s="7"/>
      <c r="C1450" s="7"/>
      <c r="D1450" s="17"/>
      <c r="E1450" s="7"/>
      <c r="F1450" s="7"/>
      <c r="G1450" s="7"/>
      <c r="H1450" s="7"/>
      <c r="I1450" s="7"/>
      <c r="J1450" s="7"/>
      <c r="K1450" s="7"/>
      <c r="L1450" s="7"/>
      <c r="M1450" s="7"/>
      <c r="N1450" s="7"/>
    </row>
    <row r="1451" spans="1:14" x14ac:dyDescent="0.2">
      <c r="A1451" s="33"/>
      <c r="B1451" s="7"/>
      <c r="C1451" s="7"/>
      <c r="D1451" s="17"/>
      <c r="E1451" s="7"/>
      <c r="F1451" s="7"/>
      <c r="G1451" s="7"/>
      <c r="H1451" s="7"/>
      <c r="I1451" s="7"/>
      <c r="J1451" s="7"/>
      <c r="K1451" s="7"/>
      <c r="L1451" s="7"/>
      <c r="M1451" s="7"/>
      <c r="N1451" s="7"/>
    </row>
    <row r="1452" spans="1:14" x14ac:dyDescent="0.2">
      <c r="A1452" s="33"/>
      <c r="B1452" s="7"/>
      <c r="C1452" s="7"/>
      <c r="D1452" s="17"/>
      <c r="E1452" s="7"/>
      <c r="F1452" s="7"/>
      <c r="G1452" s="7"/>
      <c r="H1452" s="7"/>
      <c r="I1452" s="7"/>
      <c r="J1452" s="7"/>
      <c r="K1452" s="7"/>
      <c r="L1452" s="7"/>
      <c r="M1452" s="7"/>
      <c r="N1452" s="7"/>
    </row>
    <row r="1453" spans="1:14" x14ac:dyDescent="0.2">
      <c r="A1453" s="33"/>
      <c r="B1453" s="7"/>
      <c r="C1453" s="7"/>
      <c r="D1453" s="17"/>
      <c r="E1453" s="7"/>
      <c r="F1453" s="7"/>
      <c r="G1453" s="7"/>
      <c r="H1453" s="7"/>
      <c r="I1453" s="7"/>
      <c r="J1453" s="7"/>
      <c r="K1453" s="7"/>
      <c r="L1453" s="7"/>
      <c r="M1453" s="7"/>
      <c r="N1453" s="7"/>
    </row>
    <row r="1454" spans="1:14" x14ac:dyDescent="0.2">
      <c r="A1454" s="33"/>
      <c r="B1454" s="7"/>
      <c r="C1454" s="7"/>
      <c r="D1454" s="17"/>
      <c r="E1454" s="7"/>
      <c r="F1454" s="7"/>
      <c r="G1454" s="7"/>
      <c r="H1454" s="7"/>
      <c r="I1454" s="7"/>
      <c r="J1454" s="7"/>
      <c r="K1454" s="7"/>
      <c r="L1454" s="7"/>
      <c r="M1454" s="7"/>
      <c r="N1454" s="7"/>
    </row>
    <row r="1455" spans="1:14" x14ac:dyDescent="0.2">
      <c r="A1455" s="33"/>
      <c r="B1455" s="7"/>
      <c r="C1455" s="7"/>
      <c r="D1455" s="17"/>
      <c r="E1455" s="7"/>
      <c r="F1455" s="7"/>
      <c r="G1455" s="7"/>
      <c r="H1455" s="7"/>
      <c r="I1455" s="7"/>
      <c r="J1455" s="7"/>
      <c r="K1455" s="7"/>
      <c r="L1455" s="7"/>
      <c r="M1455" s="7"/>
      <c r="N1455" s="7"/>
    </row>
    <row r="1456" spans="1:14" x14ac:dyDescent="0.2">
      <c r="A1456" s="33"/>
      <c r="B1456" s="7"/>
      <c r="C1456" s="7"/>
      <c r="D1456" s="17"/>
      <c r="E1456" s="7"/>
      <c r="F1456" s="7"/>
      <c r="G1456" s="7"/>
      <c r="H1456" s="7"/>
      <c r="I1456" s="7"/>
      <c r="J1456" s="7"/>
      <c r="K1456" s="7"/>
      <c r="L1456" s="7"/>
      <c r="M1456" s="7"/>
      <c r="N1456" s="7"/>
    </row>
    <row r="1457" spans="1:14" x14ac:dyDescent="0.2">
      <c r="A1457" s="33"/>
      <c r="B1457" s="7"/>
      <c r="C1457" s="7"/>
      <c r="D1457" s="17"/>
      <c r="E1457" s="7"/>
      <c r="F1457" s="7"/>
      <c r="G1457" s="7"/>
      <c r="H1457" s="7"/>
      <c r="I1457" s="7"/>
      <c r="J1457" s="7"/>
      <c r="K1457" s="7"/>
      <c r="L1457" s="7"/>
      <c r="M1457" s="7"/>
      <c r="N1457" s="7"/>
    </row>
    <row r="1458" spans="1:14" x14ac:dyDescent="0.2">
      <c r="A1458" s="33"/>
      <c r="B1458" s="7"/>
      <c r="C1458" s="7"/>
      <c r="D1458" s="17"/>
      <c r="E1458" s="7"/>
      <c r="F1458" s="7"/>
      <c r="G1458" s="7"/>
      <c r="H1458" s="7"/>
      <c r="I1458" s="7"/>
      <c r="J1458" s="7"/>
      <c r="K1458" s="7"/>
      <c r="L1458" s="7"/>
      <c r="M1458" s="7"/>
      <c r="N1458" s="7"/>
    </row>
    <row r="1459" spans="1:14" x14ac:dyDescent="0.2">
      <c r="A1459" s="33"/>
      <c r="B1459" s="7"/>
      <c r="C1459" s="7"/>
      <c r="D1459" s="17"/>
      <c r="E1459" s="7"/>
      <c r="F1459" s="7"/>
      <c r="G1459" s="7"/>
      <c r="H1459" s="7"/>
      <c r="I1459" s="7"/>
      <c r="J1459" s="7"/>
      <c r="K1459" s="7"/>
      <c r="L1459" s="7"/>
      <c r="M1459" s="7"/>
      <c r="N1459" s="7"/>
    </row>
    <row r="1460" spans="1:14" x14ac:dyDescent="0.2">
      <c r="A1460" s="33"/>
      <c r="B1460" s="7"/>
      <c r="C1460" s="7"/>
      <c r="D1460" s="17"/>
      <c r="E1460" s="7"/>
      <c r="F1460" s="7"/>
      <c r="G1460" s="7"/>
      <c r="H1460" s="7"/>
      <c r="I1460" s="7"/>
      <c r="J1460" s="7"/>
      <c r="K1460" s="7"/>
      <c r="L1460" s="7"/>
      <c r="M1460" s="7"/>
      <c r="N1460" s="7"/>
    </row>
    <row r="1461" spans="1:14" x14ac:dyDescent="0.2">
      <c r="A1461" s="33"/>
      <c r="B1461" s="7"/>
      <c r="C1461" s="7"/>
      <c r="D1461" s="17"/>
      <c r="E1461" s="7"/>
      <c r="F1461" s="7"/>
      <c r="G1461" s="7"/>
      <c r="H1461" s="7"/>
      <c r="I1461" s="7"/>
      <c r="J1461" s="7"/>
      <c r="K1461" s="7"/>
      <c r="L1461" s="7"/>
      <c r="M1461" s="7"/>
      <c r="N1461" s="7"/>
    </row>
    <row r="1462" spans="1:14" x14ac:dyDescent="0.2">
      <c r="A1462" s="33"/>
      <c r="B1462" s="7"/>
      <c r="C1462" s="7"/>
      <c r="D1462" s="17"/>
      <c r="E1462" s="7"/>
      <c r="F1462" s="7"/>
      <c r="G1462" s="7"/>
      <c r="H1462" s="7"/>
      <c r="I1462" s="7"/>
      <c r="J1462" s="7"/>
      <c r="K1462" s="7"/>
      <c r="L1462" s="7"/>
      <c r="M1462" s="7"/>
      <c r="N1462" s="7"/>
    </row>
    <row r="1463" spans="1:14" x14ac:dyDescent="0.2">
      <c r="A1463" s="33"/>
      <c r="B1463" s="7"/>
      <c r="C1463" s="7"/>
      <c r="D1463" s="17"/>
      <c r="E1463" s="7"/>
      <c r="F1463" s="7"/>
      <c r="G1463" s="7"/>
      <c r="H1463" s="7"/>
      <c r="I1463" s="7"/>
      <c r="J1463" s="7"/>
      <c r="K1463" s="7"/>
      <c r="L1463" s="7"/>
      <c r="M1463" s="7"/>
      <c r="N1463" s="7"/>
    </row>
    <row r="1464" spans="1:14" x14ac:dyDescent="0.2">
      <c r="A1464" s="33"/>
      <c r="B1464" s="7"/>
      <c r="C1464" s="7"/>
      <c r="D1464" s="17"/>
      <c r="E1464" s="7"/>
      <c r="F1464" s="7"/>
      <c r="G1464" s="7"/>
      <c r="H1464" s="7"/>
      <c r="I1464" s="7"/>
      <c r="J1464" s="7"/>
      <c r="K1464" s="7"/>
      <c r="L1464" s="7"/>
      <c r="M1464" s="7"/>
      <c r="N1464" s="7"/>
    </row>
    <row r="1465" spans="1:14" x14ac:dyDescent="0.2">
      <c r="A1465" s="33"/>
      <c r="B1465" s="7"/>
      <c r="C1465" s="7"/>
      <c r="D1465" s="17"/>
      <c r="E1465" s="7"/>
      <c r="F1465" s="7"/>
      <c r="G1465" s="7"/>
      <c r="H1465" s="7"/>
      <c r="I1465" s="7"/>
      <c r="J1465" s="7"/>
      <c r="K1465" s="7"/>
      <c r="L1465" s="7"/>
      <c r="M1465" s="7"/>
      <c r="N1465" s="7"/>
    </row>
    <row r="1466" spans="1:14" x14ac:dyDescent="0.2">
      <c r="A1466" s="33"/>
      <c r="B1466" s="7"/>
      <c r="C1466" s="7"/>
      <c r="D1466" s="17"/>
      <c r="E1466" s="7"/>
      <c r="F1466" s="7"/>
      <c r="G1466" s="7"/>
      <c r="H1466" s="7"/>
      <c r="I1466" s="7"/>
      <c r="J1466" s="7"/>
      <c r="K1466" s="7"/>
      <c r="L1466" s="7"/>
      <c r="M1466" s="7"/>
      <c r="N1466" s="7"/>
    </row>
    <row r="1467" spans="1:14" x14ac:dyDescent="0.2">
      <c r="A1467" s="33"/>
      <c r="B1467" s="7"/>
      <c r="C1467" s="7"/>
      <c r="D1467" s="17"/>
      <c r="E1467" s="7"/>
      <c r="F1467" s="7"/>
      <c r="G1467" s="7"/>
      <c r="H1467" s="7"/>
      <c r="I1467" s="7"/>
      <c r="J1467" s="7"/>
      <c r="K1467" s="7"/>
      <c r="L1467" s="7"/>
      <c r="M1467" s="7"/>
      <c r="N1467" s="7"/>
    </row>
    <row r="1468" spans="1:14" x14ac:dyDescent="0.2">
      <c r="A1468" s="33"/>
      <c r="B1468" s="7"/>
      <c r="C1468" s="7"/>
      <c r="D1468" s="17"/>
      <c r="E1468" s="7"/>
      <c r="F1468" s="7"/>
      <c r="G1468" s="7"/>
      <c r="H1468" s="7"/>
      <c r="I1468" s="7"/>
      <c r="J1468" s="7"/>
      <c r="K1468" s="7"/>
      <c r="L1468" s="7"/>
      <c r="M1468" s="7"/>
      <c r="N1468" s="7"/>
    </row>
    <row r="1469" spans="1:14" x14ac:dyDescent="0.2">
      <c r="A1469" s="33"/>
      <c r="B1469" s="7"/>
      <c r="C1469" s="7"/>
      <c r="D1469" s="17"/>
      <c r="E1469" s="7"/>
      <c r="F1469" s="7"/>
      <c r="G1469" s="7"/>
      <c r="H1469" s="7"/>
      <c r="I1469" s="7"/>
      <c r="J1469" s="7"/>
      <c r="K1469" s="7"/>
      <c r="L1469" s="7"/>
      <c r="M1469" s="7"/>
      <c r="N1469" s="7"/>
    </row>
    <row r="1470" spans="1:14" x14ac:dyDescent="0.2">
      <c r="A1470" s="33"/>
      <c r="B1470" s="7"/>
      <c r="C1470" s="7"/>
      <c r="D1470" s="17"/>
      <c r="E1470" s="7"/>
      <c r="F1470" s="7"/>
      <c r="G1470" s="7"/>
      <c r="H1470" s="7"/>
      <c r="I1470" s="7"/>
      <c r="J1470" s="7"/>
      <c r="K1470" s="7"/>
      <c r="L1470" s="7"/>
      <c r="M1470" s="7"/>
      <c r="N1470" s="7"/>
    </row>
    <row r="1471" spans="1:14" x14ac:dyDescent="0.2">
      <c r="A1471" s="33"/>
      <c r="B1471" s="7"/>
      <c r="C1471" s="7"/>
      <c r="D1471" s="17"/>
      <c r="E1471" s="7"/>
      <c r="F1471" s="7"/>
      <c r="G1471" s="7"/>
      <c r="H1471" s="7"/>
      <c r="I1471" s="7"/>
      <c r="J1471" s="7"/>
      <c r="K1471" s="7"/>
      <c r="L1471" s="7"/>
      <c r="M1471" s="7"/>
      <c r="N1471" s="7"/>
    </row>
    <row r="1472" spans="1:14" x14ac:dyDescent="0.2">
      <c r="A1472" s="33"/>
      <c r="B1472" s="7"/>
      <c r="C1472" s="7"/>
      <c r="D1472" s="17"/>
      <c r="E1472" s="7"/>
      <c r="F1472" s="7"/>
      <c r="G1472" s="7"/>
      <c r="H1472" s="7"/>
      <c r="I1472" s="7"/>
      <c r="J1472" s="7"/>
      <c r="K1472" s="7"/>
      <c r="L1472" s="7"/>
      <c r="M1472" s="7"/>
      <c r="N1472" s="7"/>
    </row>
    <row r="1473" spans="1:14" x14ac:dyDescent="0.2">
      <c r="A1473" s="33"/>
      <c r="B1473" s="7"/>
      <c r="C1473" s="7"/>
      <c r="D1473" s="17"/>
      <c r="E1473" s="7"/>
      <c r="F1473" s="7"/>
      <c r="G1473" s="7"/>
      <c r="H1473" s="7"/>
      <c r="I1473" s="7"/>
      <c r="J1473" s="7"/>
      <c r="K1473" s="7"/>
      <c r="L1473" s="7"/>
      <c r="M1473" s="7"/>
      <c r="N1473" s="7"/>
    </row>
    <row r="1474" spans="1:14" x14ac:dyDescent="0.2">
      <c r="A1474" s="33"/>
      <c r="B1474" s="7"/>
      <c r="C1474" s="7"/>
      <c r="D1474" s="17"/>
      <c r="E1474" s="7"/>
      <c r="F1474" s="7"/>
      <c r="G1474" s="7"/>
      <c r="H1474" s="7"/>
      <c r="I1474" s="7"/>
      <c r="J1474" s="7"/>
      <c r="K1474" s="7"/>
      <c r="L1474" s="7"/>
      <c r="M1474" s="7"/>
      <c r="N1474" s="7"/>
    </row>
    <row r="1475" spans="1:14" x14ac:dyDescent="0.2">
      <c r="A1475" s="33"/>
      <c r="B1475" s="7"/>
      <c r="C1475" s="7"/>
      <c r="D1475" s="17"/>
      <c r="E1475" s="7"/>
      <c r="F1475" s="7"/>
      <c r="G1475" s="7"/>
      <c r="H1475" s="7"/>
      <c r="I1475" s="7"/>
      <c r="J1475" s="7"/>
      <c r="K1475" s="7"/>
      <c r="L1475" s="7"/>
      <c r="M1475" s="7"/>
      <c r="N1475" s="7"/>
    </row>
    <row r="1476" spans="1:14" x14ac:dyDescent="0.2">
      <c r="A1476" s="33"/>
      <c r="B1476" s="7"/>
      <c r="C1476" s="7"/>
      <c r="D1476" s="17"/>
      <c r="E1476" s="7"/>
      <c r="F1476" s="7"/>
      <c r="G1476" s="7"/>
      <c r="H1476" s="7"/>
      <c r="I1476" s="7"/>
      <c r="J1476" s="7"/>
      <c r="K1476" s="7"/>
      <c r="L1476" s="7"/>
      <c r="M1476" s="7"/>
      <c r="N1476" s="7"/>
    </row>
    <row r="1477" spans="1:14" x14ac:dyDescent="0.2">
      <c r="A1477" s="33"/>
      <c r="B1477" s="7"/>
      <c r="C1477" s="7"/>
      <c r="D1477" s="17"/>
      <c r="E1477" s="7"/>
      <c r="F1477" s="7"/>
      <c r="G1477" s="7"/>
      <c r="H1477" s="7"/>
      <c r="I1477" s="7"/>
      <c r="J1477" s="7"/>
      <c r="K1477" s="7"/>
      <c r="L1477" s="7"/>
      <c r="M1477" s="7"/>
      <c r="N1477" s="7"/>
    </row>
    <row r="1478" spans="1:14" x14ac:dyDescent="0.2">
      <c r="A1478" s="33"/>
      <c r="B1478" s="7"/>
      <c r="C1478" s="7"/>
      <c r="D1478" s="17"/>
      <c r="E1478" s="7"/>
      <c r="F1478" s="7"/>
      <c r="G1478" s="7"/>
      <c r="H1478" s="7"/>
      <c r="I1478" s="7"/>
      <c r="J1478" s="7"/>
      <c r="K1478" s="7"/>
      <c r="L1478" s="7"/>
      <c r="M1478" s="7"/>
      <c r="N1478" s="7"/>
    </row>
    <row r="1479" spans="1:14" x14ac:dyDescent="0.2">
      <c r="A1479" s="33"/>
      <c r="B1479" s="7"/>
      <c r="C1479" s="7"/>
      <c r="D1479" s="17"/>
      <c r="E1479" s="7"/>
      <c r="F1479" s="7"/>
      <c r="G1479" s="7"/>
      <c r="H1479" s="7"/>
      <c r="I1479" s="7"/>
      <c r="J1479" s="7"/>
      <c r="K1479" s="7"/>
      <c r="L1479" s="7"/>
      <c r="M1479" s="7"/>
      <c r="N1479" s="7"/>
    </row>
    <row r="1480" spans="1:14" x14ac:dyDescent="0.2">
      <c r="A1480" s="33"/>
      <c r="B1480" s="7"/>
      <c r="C1480" s="7"/>
      <c r="D1480" s="17"/>
      <c r="E1480" s="7"/>
      <c r="F1480" s="7"/>
      <c r="G1480" s="7"/>
      <c r="H1480" s="7"/>
      <c r="I1480" s="7"/>
      <c r="J1480" s="7"/>
      <c r="K1480" s="7"/>
      <c r="L1480" s="7"/>
      <c r="M1480" s="7"/>
      <c r="N1480" s="7"/>
    </row>
    <row r="1481" spans="1:14" x14ac:dyDescent="0.2">
      <c r="A1481" s="33"/>
      <c r="B1481" s="7"/>
      <c r="C1481" s="7"/>
      <c r="D1481" s="17"/>
      <c r="E1481" s="7"/>
      <c r="F1481" s="7"/>
      <c r="G1481" s="7"/>
      <c r="H1481" s="7"/>
      <c r="I1481" s="7"/>
      <c r="J1481" s="7"/>
      <c r="K1481" s="7"/>
      <c r="L1481" s="7"/>
      <c r="M1481" s="7"/>
      <c r="N1481" s="7"/>
    </row>
    <row r="1482" spans="1:14" x14ac:dyDescent="0.2">
      <c r="A1482" s="33"/>
      <c r="B1482" s="7"/>
      <c r="C1482" s="7"/>
      <c r="D1482" s="17"/>
      <c r="E1482" s="7"/>
      <c r="F1482" s="7"/>
      <c r="G1482" s="7"/>
      <c r="H1482" s="7"/>
      <c r="I1482" s="7"/>
      <c r="J1482" s="7"/>
      <c r="K1482" s="7"/>
      <c r="L1482" s="7"/>
      <c r="M1482" s="7"/>
      <c r="N1482" s="7"/>
    </row>
    <row r="1483" spans="1:14" x14ac:dyDescent="0.2">
      <c r="A1483" s="33"/>
      <c r="B1483" s="7"/>
      <c r="C1483" s="7"/>
      <c r="D1483" s="17"/>
      <c r="E1483" s="7"/>
      <c r="F1483" s="7"/>
      <c r="G1483" s="7"/>
      <c r="H1483" s="7"/>
      <c r="I1483" s="7"/>
      <c r="J1483" s="7"/>
      <c r="K1483" s="7"/>
      <c r="L1483" s="7"/>
      <c r="M1483" s="7"/>
      <c r="N1483" s="7"/>
    </row>
    <row r="1484" spans="1:14" x14ac:dyDescent="0.2">
      <c r="A1484" s="33"/>
      <c r="B1484" s="7"/>
      <c r="C1484" s="7"/>
      <c r="D1484" s="17"/>
      <c r="E1484" s="7"/>
      <c r="F1484" s="7"/>
      <c r="G1484" s="7"/>
      <c r="H1484" s="7"/>
      <c r="I1484" s="7"/>
      <c r="J1484" s="7"/>
      <c r="K1484" s="7"/>
      <c r="L1484" s="7"/>
      <c r="M1484" s="7"/>
      <c r="N1484" s="7"/>
    </row>
    <row r="1485" spans="1:14" x14ac:dyDescent="0.2">
      <c r="A1485" s="33"/>
      <c r="B1485" s="7"/>
      <c r="C1485" s="7"/>
      <c r="D1485" s="17"/>
      <c r="E1485" s="7"/>
      <c r="F1485" s="7"/>
      <c r="G1485" s="7"/>
      <c r="H1485" s="7"/>
      <c r="I1485" s="7"/>
      <c r="J1485" s="7"/>
      <c r="K1485" s="7"/>
      <c r="L1485" s="7"/>
      <c r="M1485" s="7"/>
      <c r="N1485" s="7"/>
    </row>
    <row r="1486" spans="1:14" x14ac:dyDescent="0.2">
      <c r="A1486" s="33"/>
      <c r="B1486" s="7"/>
      <c r="C1486" s="7"/>
      <c r="D1486" s="17"/>
      <c r="E1486" s="7"/>
      <c r="F1486" s="7"/>
      <c r="G1486" s="7"/>
      <c r="H1486" s="7"/>
      <c r="I1486" s="7"/>
      <c r="J1486" s="7"/>
      <c r="K1486" s="7"/>
      <c r="L1486" s="7"/>
      <c r="M1486" s="7"/>
      <c r="N1486" s="7"/>
    </row>
    <row r="1487" spans="1:14" x14ac:dyDescent="0.2">
      <c r="A1487" s="33"/>
      <c r="B1487" s="7"/>
      <c r="C1487" s="7"/>
      <c r="D1487" s="17"/>
      <c r="E1487" s="7"/>
      <c r="F1487" s="7"/>
      <c r="G1487" s="7"/>
      <c r="H1487" s="7"/>
      <c r="I1487" s="7"/>
      <c r="J1487" s="7"/>
      <c r="K1487" s="7"/>
      <c r="L1487" s="7"/>
      <c r="M1487" s="7"/>
      <c r="N1487" s="7"/>
    </row>
    <row r="1488" spans="1:14" x14ac:dyDescent="0.2">
      <c r="A1488" s="33"/>
      <c r="B1488" s="7"/>
      <c r="C1488" s="7"/>
      <c r="D1488" s="17"/>
      <c r="E1488" s="7"/>
      <c r="F1488" s="7"/>
      <c r="G1488" s="7"/>
      <c r="H1488" s="7"/>
      <c r="I1488" s="7"/>
      <c r="J1488" s="7"/>
      <c r="K1488" s="7"/>
      <c r="L1488" s="7"/>
      <c r="M1488" s="7"/>
      <c r="N1488" s="7"/>
    </row>
    <row r="1489" spans="1:14" x14ac:dyDescent="0.2">
      <c r="A1489" s="33"/>
      <c r="B1489" s="7"/>
      <c r="C1489" s="7"/>
      <c r="D1489" s="17"/>
      <c r="E1489" s="7"/>
      <c r="F1489" s="7"/>
      <c r="G1489" s="7"/>
      <c r="H1489" s="7"/>
      <c r="I1489" s="7"/>
      <c r="J1489" s="7"/>
      <c r="K1489" s="7"/>
      <c r="L1489" s="7"/>
      <c r="M1489" s="7"/>
      <c r="N1489" s="7"/>
    </row>
    <row r="1490" spans="1:14" x14ac:dyDescent="0.2">
      <c r="A1490" s="33"/>
      <c r="B1490" s="7"/>
      <c r="C1490" s="7"/>
      <c r="D1490" s="17"/>
      <c r="E1490" s="7"/>
      <c r="F1490" s="7"/>
      <c r="G1490" s="7"/>
      <c r="H1490" s="7"/>
      <c r="I1490" s="7"/>
      <c r="J1490" s="7"/>
      <c r="K1490" s="7"/>
      <c r="L1490" s="7"/>
      <c r="M1490" s="7"/>
      <c r="N1490" s="7"/>
    </row>
    <row r="1491" spans="1:14" x14ac:dyDescent="0.2">
      <c r="A1491" s="33"/>
      <c r="B1491" s="7"/>
      <c r="C1491" s="7"/>
      <c r="D1491" s="17"/>
      <c r="E1491" s="7"/>
      <c r="F1491" s="7"/>
      <c r="G1491" s="7"/>
      <c r="H1491" s="7"/>
      <c r="I1491" s="7"/>
      <c r="J1491" s="7"/>
      <c r="K1491" s="7"/>
      <c r="L1491" s="7"/>
      <c r="M1491" s="7"/>
      <c r="N1491" s="7"/>
    </row>
    <row r="1492" spans="1:14" x14ac:dyDescent="0.2">
      <c r="A1492" s="33"/>
      <c r="B1492" s="7"/>
      <c r="C1492" s="7"/>
      <c r="D1492" s="17"/>
      <c r="E1492" s="7"/>
      <c r="F1492" s="7"/>
      <c r="G1492" s="7"/>
      <c r="H1492" s="7"/>
      <c r="I1492" s="7"/>
      <c r="J1492" s="7"/>
      <c r="K1492" s="7"/>
      <c r="L1492" s="7"/>
      <c r="M1492" s="7"/>
      <c r="N1492" s="7"/>
    </row>
    <row r="1493" spans="1:14" x14ac:dyDescent="0.2">
      <c r="A1493" s="33"/>
      <c r="B1493" s="7"/>
      <c r="C1493" s="7"/>
      <c r="D1493" s="17"/>
      <c r="E1493" s="7"/>
      <c r="F1493" s="7"/>
      <c r="G1493" s="7"/>
      <c r="H1493" s="7"/>
      <c r="I1493" s="7"/>
      <c r="J1493" s="7"/>
      <c r="K1493" s="7"/>
      <c r="L1493" s="7"/>
      <c r="M1493" s="7"/>
      <c r="N1493" s="7"/>
    </row>
    <row r="1494" spans="1:14" x14ac:dyDescent="0.2">
      <c r="A1494" s="33"/>
      <c r="B1494" s="7"/>
      <c r="C1494" s="7"/>
      <c r="D1494" s="17"/>
      <c r="E1494" s="7"/>
      <c r="F1494" s="7"/>
      <c r="G1494" s="7"/>
      <c r="H1494" s="7"/>
      <c r="I1494" s="7"/>
      <c r="J1494" s="7"/>
      <c r="K1494" s="7"/>
      <c r="L1494" s="7"/>
      <c r="M1494" s="7"/>
      <c r="N1494" s="7"/>
    </row>
    <row r="1495" spans="1:14" x14ac:dyDescent="0.2">
      <c r="A1495" s="33"/>
      <c r="B1495" s="7"/>
      <c r="C1495" s="7"/>
      <c r="D1495" s="17"/>
      <c r="E1495" s="7"/>
      <c r="F1495" s="7"/>
      <c r="G1495" s="7"/>
      <c r="H1495" s="7"/>
      <c r="I1495" s="7"/>
      <c r="J1495" s="7"/>
      <c r="K1495" s="7"/>
      <c r="L1495" s="7"/>
      <c r="M1495" s="7"/>
      <c r="N1495" s="7"/>
    </row>
    <row r="1496" spans="1:14" x14ac:dyDescent="0.2">
      <c r="A1496" s="33"/>
      <c r="B1496" s="7"/>
      <c r="C1496" s="7"/>
      <c r="D1496" s="17"/>
      <c r="E1496" s="7"/>
      <c r="F1496" s="7"/>
      <c r="G1496" s="7"/>
      <c r="H1496" s="7"/>
      <c r="I1496" s="7"/>
      <c r="J1496" s="7"/>
      <c r="K1496" s="7"/>
      <c r="L1496" s="7"/>
      <c r="M1496" s="7"/>
      <c r="N1496" s="7"/>
    </row>
    <row r="1497" spans="1:14" x14ac:dyDescent="0.2">
      <c r="A1497" s="33"/>
      <c r="B1497" s="7"/>
      <c r="C1497" s="7"/>
      <c r="D1497" s="17"/>
      <c r="E1497" s="7"/>
      <c r="F1497" s="7"/>
      <c r="G1497" s="7"/>
      <c r="H1497" s="7"/>
      <c r="I1497" s="7"/>
      <c r="J1497" s="7"/>
      <c r="K1497" s="7"/>
      <c r="L1497" s="7"/>
      <c r="M1497" s="7"/>
      <c r="N1497" s="7"/>
    </row>
    <row r="1498" spans="1:14" x14ac:dyDescent="0.2">
      <c r="A1498" s="33"/>
      <c r="B1498" s="7"/>
      <c r="C1498" s="7"/>
      <c r="D1498" s="17"/>
      <c r="E1498" s="7"/>
      <c r="F1498" s="7"/>
      <c r="G1498" s="7"/>
      <c r="H1498" s="7"/>
      <c r="I1498" s="7"/>
      <c r="J1498" s="7"/>
      <c r="K1498" s="7"/>
      <c r="L1498" s="7"/>
      <c r="M1498" s="7"/>
      <c r="N1498" s="7"/>
    </row>
    <row r="1499" spans="1:14" x14ac:dyDescent="0.2">
      <c r="A1499" s="33"/>
      <c r="B1499" s="7"/>
      <c r="C1499" s="7"/>
      <c r="D1499" s="17"/>
      <c r="E1499" s="7"/>
      <c r="F1499" s="7"/>
      <c r="G1499" s="7"/>
      <c r="H1499" s="7"/>
      <c r="I1499" s="7"/>
      <c r="J1499" s="7"/>
      <c r="K1499" s="7"/>
      <c r="L1499" s="7"/>
      <c r="M1499" s="7"/>
      <c r="N1499" s="7"/>
    </row>
    <row r="1500" spans="1:14" x14ac:dyDescent="0.2">
      <c r="A1500" s="33"/>
      <c r="B1500" s="7"/>
      <c r="C1500" s="7"/>
      <c r="D1500" s="17"/>
      <c r="E1500" s="7"/>
      <c r="F1500" s="7"/>
      <c r="G1500" s="7"/>
      <c r="H1500" s="7"/>
      <c r="I1500" s="7"/>
      <c r="J1500" s="7"/>
      <c r="K1500" s="7"/>
      <c r="L1500" s="7"/>
      <c r="M1500" s="7"/>
      <c r="N1500" s="7"/>
    </row>
    <row r="1501" spans="1:14" x14ac:dyDescent="0.2">
      <c r="A1501" s="33"/>
      <c r="B1501" s="7"/>
      <c r="C1501" s="7"/>
      <c r="D1501" s="17"/>
      <c r="E1501" s="7"/>
      <c r="F1501" s="7"/>
      <c r="G1501" s="7"/>
      <c r="H1501" s="7"/>
      <c r="I1501" s="7"/>
      <c r="J1501" s="7"/>
      <c r="K1501" s="7"/>
      <c r="L1501" s="7"/>
      <c r="M1501" s="7"/>
      <c r="N1501" s="7"/>
    </row>
    <row r="1502" spans="1:14" x14ac:dyDescent="0.2">
      <c r="A1502" s="33"/>
      <c r="B1502" s="7"/>
      <c r="C1502" s="7"/>
      <c r="D1502" s="17"/>
      <c r="E1502" s="7"/>
      <c r="F1502" s="7"/>
      <c r="G1502" s="7"/>
      <c r="H1502" s="7"/>
      <c r="I1502" s="7"/>
      <c r="J1502" s="7"/>
      <c r="K1502" s="7"/>
      <c r="L1502" s="7"/>
      <c r="M1502" s="7"/>
      <c r="N1502" s="7"/>
    </row>
    <row r="1503" spans="1:14" x14ac:dyDescent="0.2">
      <c r="A1503" s="33"/>
      <c r="B1503" s="7"/>
      <c r="C1503" s="7"/>
      <c r="D1503" s="17"/>
      <c r="E1503" s="7"/>
      <c r="F1503" s="7"/>
      <c r="G1503" s="7"/>
      <c r="H1503" s="7"/>
      <c r="I1503" s="7"/>
      <c r="J1503" s="7"/>
      <c r="K1503" s="7"/>
      <c r="L1503" s="7"/>
      <c r="M1503" s="7"/>
      <c r="N1503" s="7"/>
    </row>
    <row r="1504" spans="1:14" x14ac:dyDescent="0.2">
      <c r="A1504" s="33"/>
      <c r="B1504" s="7"/>
      <c r="C1504" s="7"/>
      <c r="D1504" s="17"/>
      <c r="E1504" s="7"/>
      <c r="F1504" s="7"/>
      <c r="G1504" s="7"/>
      <c r="H1504" s="7"/>
      <c r="I1504" s="7"/>
      <c r="J1504" s="7"/>
      <c r="K1504" s="7"/>
      <c r="L1504" s="7"/>
      <c r="M1504" s="7"/>
      <c r="N1504" s="7"/>
    </row>
    <row r="1505" spans="1:14" x14ac:dyDescent="0.2">
      <c r="A1505" s="33"/>
      <c r="B1505" s="7"/>
      <c r="C1505" s="7"/>
      <c r="D1505" s="17"/>
      <c r="E1505" s="7"/>
      <c r="F1505" s="7"/>
      <c r="G1505" s="7"/>
      <c r="H1505" s="7"/>
      <c r="I1505" s="7"/>
      <c r="J1505" s="7"/>
      <c r="K1505" s="7"/>
      <c r="L1505" s="7"/>
      <c r="M1505" s="7"/>
      <c r="N1505" s="7"/>
    </row>
    <row r="1506" spans="1:14" x14ac:dyDescent="0.2">
      <c r="A1506" s="33"/>
      <c r="B1506" s="7"/>
      <c r="C1506" s="7"/>
      <c r="D1506" s="17"/>
      <c r="E1506" s="7"/>
      <c r="F1506" s="7"/>
      <c r="G1506" s="7"/>
      <c r="H1506" s="7"/>
      <c r="I1506" s="7"/>
      <c r="J1506" s="7"/>
      <c r="K1506" s="7"/>
      <c r="L1506" s="7"/>
      <c r="M1506" s="7"/>
      <c r="N1506" s="7"/>
    </row>
    <row r="1507" spans="1:14" x14ac:dyDescent="0.2">
      <c r="A1507" s="33"/>
      <c r="B1507" s="7"/>
      <c r="C1507" s="7"/>
      <c r="D1507" s="17"/>
      <c r="E1507" s="7"/>
      <c r="F1507" s="7"/>
      <c r="G1507" s="7"/>
      <c r="H1507" s="7"/>
      <c r="I1507" s="7"/>
      <c r="J1507" s="7"/>
      <c r="K1507" s="7"/>
      <c r="L1507" s="7"/>
      <c r="M1507" s="7"/>
      <c r="N1507" s="7"/>
    </row>
    <row r="1508" spans="1:14" x14ac:dyDescent="0.2">
      <c r="A1508" s="33"/>
      <c r="B1508" s="7"/>
      <c r="C1508" s="7"/>
      <c r="D1508" s="17"/>
      <c r="E1508" s="7"/>
      <c r="F1508" s="7"/>
      <c r="G1508" s="7"/>
      <c r="H1508" s="7"/>
      <c r="I1508" s="7"/>
      <c r="J1508" s="7"/>
      <c r="K1508" s="7"/>
      <c r="L1508" s="7"/>
      <c r="M1508" s="7"/>
      <c r="N1508" s="7"/>
    </row>
    <row r="1509" spans="1:14" x14ac:dyDescent="0.2">
      <c r="A1509" s="33"/>
      <c r="B1509" s="7"/>
      <c r="C1509" s="7"/>
      <c r="D1509" s="17"/>
      <c r="E1509" s="7"/>
      <c r="F1509" s="7"/>
      <c r="G1509" s="7"/>
      <c r="H1509" s="7"/>
      <c r="I1509" s="7"/>
      <c r="J1509" s="7"/>
      <c r="K1509" s="7"/>
      <c r="L1509" s="7"/>
      <c r="M1509" s="7"/>
      <c r="N1509" s="7"/>
    </row>
    <row r="1510" spans="1:14" x14ac:dyDescent="0.2">
      <c r="A1510" s="33"/>
      <c r="B1510" s="7"/>
      <c r="C1510" s="7"/>
      <c r="D1510" s="17"/>
      <c r="E1510" s="7"/>
      <c r="F1510" s="7"/>
      <c r="G1510" s="7"/>
      <c r="H1510" s="7"/>
      <c r="I1510" s="7"/>
      <c r="J1510" s="7"/>
      <c r="K1510" s="7"/>
      <c r="L1510" s="7"/>
      <c r="M1510" s="7"/>
      <c r="N1510" s="7"/>
    </row>
    <row r="1511" spans="1:14" x14ac:dyDescent="0.2">
      <c r="A1511" s="33"/>
      <c r="B1511" s="7"/>
      <c r="C1511" s="7"/>
      <c r="D1511" s="17"/>
      <c r="E1511" s="7"/>
      <c r="F1511" s="7"/>
      <c r="G1511" s="7"/>
      <c r="H1511" s="7"/>
      <c r="I1511" s="7"/>
      <c r="J1511" s="7"/>
      <c r="K1511" s="7"/>
      <c r="L1511" s="7"/>
      <c r="M1511" s="7"/>
      <c r="N1511" s="7"/>
    </row>
    <row r="1512" spans="1:14" x14ac:dyDescent="0.2">
      <c r="A1512" s="33"/>
      <c r="B1512" s="7"/>
      <c r="C1512" s="7"/>
      <c r="D1512" s="17"/>
      <c r="E1512" s="7"/>
      <c r="F1512" s="7"/>
      <c r="G1512" s="7"/>
      <c r="H1512" s="7"/>
      <c r="I1512" s="7"/>
      <c r="J1512" s="7"/>
      <c r="K1512" s="7"/>
      <c r="L1512" s="7"/>
      <c r="M1512" s="7"/>
      <c r="N1512" s="7"/>
    </row>
    <row r="1513" spans="1:14" x14ac:dyDescent="0.2">
      <c r="A1513" s="33"/>
      <c r="B1513" s="7"/>
      <c r="C1513" s="7"/>
      <c r="D1513" s="17"/>
      <c r="E1513" s="7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x14ac:dyDescent="0.2">
      <c r="A1514" s="33"/>
      <c r="B1514" s="7"/>
      <c r="C1514" s="7"/>
      <c r="D1514" s="17"/>
      <c r="E1514" s="7"/>
      <c r="F1514" s="7"/>
      <c r="G1514" s="7"/>
      <c r="H1514" s="7"/>
      <c r="I1514" s="7"/>
      <c r="J1514" s="7"/>
      <c r="K1514" s="7"/>
      <c r="L1514" s="7"/>
      <c r="M1514" s="7"/>
      <c r="N1514" s="7"/>
    </row>
    <row r="1515" spans="1:14" x14ac:dyDescent="0.2">
      <c r="A1515" s="33"/>
      <c r="B1515" s="7"/>
      <c r="C1515" s="7"/>
      <c r="D1515" s="17"/>
      <c r="E1515" s="7"/>
      <c r="F1515" s="7"/>
      <c r="G1515" s="7"/>
      <c r="H1515" s="7"/>
      <c r="I1515" s="7"/>
      <c r="J1515" s="7"/>
      <c r="K1515" s="7"/>
      <c r="L1515" s="7"/>
      <c r="M1515" s="7"/>
      <c r="N1515" s="7"/>
    </row>
    <row r="1516" spans="1:14" x14ac:dyDescent="0.2">
      <c r="A1516" s="33"/>
      <c r="B1516" s="7"/>
      <c r="C1516" s="7"/>
      <c r="D1516" s="17"/>
      <c r="E1516" s="7"/>
      <c r="F1516" s="7"/>
      <c r="G1516" s="7"/>
      <c r="H1516" s="7"/>
      <c r="I1516" s="7"/>
      <c r="J1516" s="7"/>
      <c r="K1516" s="7"/>
      <c r="L1516" s="7"/>
      <c r="M1516" s="7"/>
      <c r="N1516" s="7"/>
    </row>
    <row r="1517" spans="1:14" x14ac:dyDescent="0.2">
      <c r="A1517" s="33"/>
      <c r="B1517" s="7"/>
      <c r="C1517" s="7"/>
      <c r="D1517" s="17"/>
      <c r="E1517" s="7"/>
      <c r="F1517" s="7"/>
      <c r="G1517" s="7"/>
      <c r="H1517" s="7"/>
      <c r="I1517" s="7"/>
      <c r="J1517" s="7"/>
      <c r="K1517" s="7"/>
      <c r="L1517" s="7"/>
      <c r="M1517" s="7"/>
      <c r="N1517" s="7"/>
    </row>
    <row r="1518" spans="1:14" x14ac:dyDescent="0.2">
      <c r="A1518" s="33"/>
      <c r="B1518" s="7"/>
      <c r="C1518" s="7"/>
      <c r="D1518" s="17"/>
      <c r="E1518" s="7"/>
      <c r="F1518" s="7"/>
      <c r="G1518" s="7"/>
      <c r="H1518" s="7"/>
      <c r="I1518" s="7"/>
      <c r="J1518" s="7"/>
      <c r="K1518" s="7"/>
      <c r="L1518" s="7"/>
      <c r="M1518" s="7"/>
      <c r="N1518" s="7"/>
    </row>
    <row r="1519" spans="1:14" x14ac:dyDescent="0.2">
      <c r="A1519" s="33"/>
      <c r="B1519" s="7"/>
      <c r="C1519" s="7"/>
      <c r="D1519" s="17"/>
      <c r="E1519" s="7"/>
      <c r="F1519" s="7"/>
      <c r="G1519" s="7"/>
      <c r="H1519" s="7"/>
      <c r="I1519" s="7"/>
      <c r="J1519" s="7"/>
      <c r="K1519" s="7"/>
      <c r="L1519" s="7"/>
      <c r="M1519" s="7"/>
      <c r="N1519" s="7"/>
    </row>
    <row r="1520" spans="1:14" x14ac:dyDescent="0.2">
      <c r="A1520" s="33"/>
      <c r="B1520" s="7"/>
      <c r="C1520" s="7"/>
      <c r="D1520" s="17"/>
      <c r="E1520" s="7"/>
      <c r="F1520" s="7"/>
      <c r="G1520" s="7"/>
      <c r="H1520" s="7"/>
      <c r="I1520" s="7"/>
      <c r="J1520" s="7"/>
      <c r="K1520" s="7"/>
      <c r="L1520" s="7"/>
      <c r="M1520" s="7"/>
      <c r="N1520" s="7"/>
    </row>
    <row r="1521" spans="1:14" x14ac:dyDescent="0.2">
      <c r="A1521" s="33"/>
      <c r="B1521" s="7"/>
      <c r="C1521" s="7"/>
      <c r="D1521" s="17"/>
      <c r="E1521" s="7"/>
      <c r="F1521" s="7"/>
      <c r="G1521" s="7"/>
      <c r="H1521" s="7"/>
      <c r="I1521" s="7"/>
      <c r="J1521" s="7"/>
      <c r="K1521" s="7"/>
      <c r="L1521" s="7"/>
      <c r="M1521" s="7"/>
      <c r="N1521" s="7"/>
    </row>
    <row r="1522" spans="1:14" x14ac:dyDescent="0.2">
      <c r="A1522" s="33"/>
      <c r="B1522" s="7"/>
      <c r="C1522" s="7"/>
      <c r="D1522" s="17"/>
      <c r="E1522" s="7"/>
      <c r="F1522" s="7"/>
      <c r="G1522" s="7"/>
      <c r="H1522" s="7"/>
      <c r="I1522" s="7"/>
      <c r="J1522" s="7"/>
      <c r="K1522" s="7"/>
      <c r="L1522" s="7"/>
      <c r="M1522" s="7"/>
      <c r="N1522" s="7"/>
    </row>
    <row r="1523" spans="1:14" x14ac:dyDescent="0.2">
      <c r="A1523" s="33"/>
      <c r="B1523" s="7"/>
      <c r="C1523" s="7"/>
      <c r="D1523" s="17"/>
      <c r="E1523" s="7"/>
      <c r="F1523" s="7"/>
      <c r="G1523" s="7"/>
      <c r="H1523" s="7"/>
      <c r="I1523" s="7"/>
      <c r="J1523" s="7"/>
      <c r="K1523" s="7"/>
      <c r="L1523" s="7"/>
      <c r="M1523" s="7"/>
      <c r="N1523" s="7"/>
    </row>
    <row r="1524" spans="1:14" x14ac:dyDescent="0.2">
      <c r="A1524" s="33"/>
      <c r="B1524" s="7"/>
      <c r="C1524" s="7"/>
      <c r="D1524" s="17"/>
      <c r="E1524" s="7"/>
      <c r="F1524" s="7"/>
      <c r="G1524" s="7"/>
      <c r="H1524" s="7"/>
      <c r="I1524" s="7"/>
      <c r="J1524" s="7"/>
      <c r="K1524" s="7"/>
      <c r="L1524" s="7"/>
      <c r="M1524" s="7"/>
      <c r="N1524" s="7"/>
    </row>
    <row r="1525" spans="1:14" x14ac:dyDescent="0.2">
      <c r="A1525" s="33"/>
      <c r="B1525" s="7"/>
      <c r="C1525" s="7"/>
      <c r="D1525" s="17"/>
      <c r="E1525" s="7"/>
      <c r="F1525" s="7"/>
      <c r="G1525" s="7"/>
      <c r="H1525" s="7"/>
      <c r="I1525" s="7"/>
      <c r="J1525" s="7"/>
      <c r="K1525" s="7"/>
      <c r="L1525" s="7"/>
      <c r="M1525" s="7"/>
      <c r="N1525" s="7"/>
    </row>
    <row r="1526" spans="1:14" x14ac:dyDescent="0.2">
      <c r="A1526" s="33"/>
      <c r="B1526" s="7"/>
      <c r="C1526" s="7"/>
      <c r="D1526" s="17"/>
      <c r="E1526" s="7"/>
      <c r="F1526" s="7"/>
      <c r="G1526" s="7"/>
      <c r="H1526" s="7"/>
      <c r="I1526" s="7"/>
      <c r="J1526" s="7"/>
      <c r="K1526" s="7"/>
      <c r="L1526" s="7"/>
      <c r="M1526" s="7"/>
      <c r="N1526" s="7"/>
    </row>
    <row r="1527" spans="1:14" x14ac:dyDescent="0.2">
      <c r="A1527" s="33"/>
      <c r="B1527" s="7"/>
      <c r="C1527" s="7"/>
      <c r="D1527" s="17"/>
      <c r="E1527" s="7"/>
      <c r="F1527" s="7"/>
      <c r="G1527" s="7"/>
      <c r="H1527" s="7"/>
      <c r="I1527" s="7"/>
      <c r="J1527" s="7"/>
      <c r="K1527" s="7"/>
      <c r="L1527" s="7"/>
      <c r="M1527" s="7"/>
      <c r="N1527" s="7"/>
    </row>
    <row r="1528" spans="1:14" x14ac:dyDescent="0.2">
      <c r="A1528" s="33"/>
      <c r="B1528" s="7"/>
      <c r="C1528" s="7"/>
      <c r="D1528" s="17"/>
      <c r="E1528" s="7"/>
      <c r="F1528" s="7"/>
      <c r="G1528" s="7"/>
      <c r="H1528" s="7"/>
      <c r="I1528" s="7"/>
      <c r="J1528" s="7"/>
      <c r="K1528" s="7"/>
      <c r="L1528" s="7"/>
      <c r="M1528" s="7"/>
      <c r="N1528" s="7"/>
    </row>
    <row r="1529" spans="1:14" x14ac:dyDescent="0.2">
      <c r="A1529" s="33"/>
      <c r="B1529" s="7"/>
      <c r="C1529" s="7"/>
      <c r="D1529" s="17"/>
      <c r="E1529" s="7"/>
      <c r="F1529" s="7"/>
      <c r="G1529" s="7"/>
      <c r="H1529" s="7"/>
      <c r="I1529" s="7"/>
      <c r="J1529" s="7"/>
      <c r="K1529" s="7"/>
      <c r="L1529" s="7"/>
      <c r="M1529" s="7"/>
      <c r="N1529" s="7"/>
    </row>
    <row r="1530" spans="1:14" x14ac:dyDescent="0.2">
      <c r="A1530" s="33"/>
      <c r="B1530" s="7"/>
      <c r="C1530" s="7"/>
      <c r="D1530" s="17"/>
      <c r="E1530" s="7"/>
      <c r="F1530" s="7"/>
      <c r="G1530" s="7"/>
      <c r="H1530" s="7"/>
      <c r="I1530" s="7"/>
      <c r="J1530" s="7"/>
      <c r="K1530" s="7"/>
      <c r="L1530" s="7"/>
      <c r="M1530" s="7"/>
      <c r="N1530" s="7"/>
    </row>
    <row r="1531" spans="1:14" x14ac:dyDescent="0.2">
      <c r="A1531" s="33"/>
      <c r="B1531" s="7"/>
      <c r="C1531" s="7"/>
      <c r="D1531" s="17"/>
      <c r="E1531" s="7"/>
      <c r="F1531" s="7"/>
      <c r="G1531" s="7"/>
      <c r="H1531" s="7"/>
      <c r="I1531" s="7"/>
      <c r="J1531" s="7"/>
      <c r="K1531" s="7"/>
      <c r="L1531" s="7"/>
      <c r="M1531" s="7"/>
      <c r="N1531" s="7"/>
    </row>
    <row r="1532" spans="1:14" x14ac:dyDescent="0.2">
      <c r="A1532" s="33"/>
      <c r="B1532" s="7"/>
      <c r="C1532" s="7"/>
      <c r="D1532" s="17"/>
      <c r="E1532" s="7"/>
      <c r="F1532" s="7"/>
      <c r="G1532" s="7"/>
      <c r="H1532" s="7"/>
      <c r="I1532" s="7"/>
      <c r="J1532" s="7"/>
      <c r="K1532" s="7"/>
      <c r="L1532" s="7"/>
      <c r="M1532" s="7"/>
      <c r="N1532" s="7"/>
    </row>
    <row r="1533" spans="1:14" x14ac:dyDescent="0.2">
      <c r="A1533" s="33"/>
      <c r="B1533" s="7"/>
      <c r="C1533" s="7"/>
      <c r="D1533" s="17"/>
      <c r="E1533" s="7"/>
      <c r="F1533" s="7"/>
      <c r="G1533" s="7"/>
      <c r="H1533" s="7"/>
      <c r="I1533" s="7"/>
      <c r="J1533" s="7"/>
      <c r="K1533" s="7"/>
      <c r="L1533" s="7"/>
      <c r="M1533" s="7"/>
      <c r="N1533" s="7"/>
    </row>
    <row r="1534" spans="1:14" x14ac:dyDescent="0.2">
      <c r="A1534" s="33"/>
      <c r="B1534" s="7"/>
      <c r="C1534" s="7"/>
      <c r="D1534" s="17"/>
      <c r="E1534" s="7"/>
      <c r="F1534" s="7"/>
      <c r="G1534" s="7"/>
      <c r="H1534" s="7"/>
      <c r="I1534" s="7"/>
      <c r="J1534" s="7"/>
      <c r="K1534" s="7"/>
      <c r="L1534" s="7"/>
      <c r="M1534" s="7"/>
      <c r="N1534" s="7"/>
    </row>
    <row r="1535" spans="1:14" x14ac:dyDescent="0.2">
      <c r="A1535" s="33"/>
      <c r="B1535" s="7"/>
      <c r="C1535" s="7"/>
      <c r="D1535" s="17"/>
      <c r="E1535" s="7"/>
      <c r="F1535" s="7"/>
      <c r="G1535" s="7"/>
      <c r="H1535" s="7"/>
      <c r="I1535" s="7"/>
      <c r="J1535" s="7"/>
      <c r="K1535" s="7"/>
      <c r="L1535" s="7"/>
      <c r="M1535" s="7"/>
      <c r="N1535" s="7"/>
    </row>
    <row r="1536" spans="1:14" x14ac:dyDescent="0.2">
      <c r="A1536" s="33"/>
      <c r="B1536" s="7"/>
      <c r="C1536" s="7"/>
      <c r="D1536" s="17"/>
      <c r="E1536" s="7"/>
      <c r="F1536" s="7"/>
      <c r="G1536" s="7"/>
      <c r="H1536" s="7"/>
      <c r="I1536" s="7"/>
      <c r="J1536" s="7"/>
      <c r="K1536" s="7"/>
      <c r="L1536" s="7"/>
      <c r="M1536" s="7"/>
      <c r="N1536" s="7"/>
    </row>
    <row r="1537" spans="1:14" x14ac:dyDescent="0.2">
      <c r="A1537" s="33"/>
      <c r="B1537" s="7"/>
      <c r="C1537" s="7"/>
      <c r="D1537" s="17"/>
      <c r="E1537" s="7"/>
      <c r="F1537" s="7"/>
      <c r="G1537" s="7"/>
      <c r="H1537" s="7"/>
      <c r="I1537" s="7"/>
      <c r="J1537" s="7"/>
      <c r="K1537" s="7"/>
      <c r="L1537" s="7"/>
      <c r="M1537" s="7"/>
      <c r="N1537" s="7"/>
    </row>
    <row r="1538" spans="1:14" x14ac:dyDescent="0.2">
      <c r="A1538" s="33"/>
      <c r="B1538" s="7"/>
      <c r="C1538" s="7"/>
      <c r="D1538" s="17"/>
      <c r="E1538" s="7"/>
      <c r="F1538" s="7"/>
      <c r="G1538" s="7"/>
      <c r="H1538" s="7"/>
      <c r="I1538" s="7"/>
      <c r="J1538" s="7"/>
      <c r="K1538" s="7"/>
      <c r="L1538" s="7"/>
      <c r="M1538" s="7"/>
      <c r="N1538" s="7"/>
    </row>
    <row r="1539" spans="1:14" x14ac:dyDescent="0.2">
      <c r="A1539" s="33"/>
      <c r="B1539" s="7"/>
      <c r="C1539" s="7"/>
      <c r="D1539" s="17"/>
      <c r="E1539" s="7"/>
      <c r="F1539" s="7"/>
      <c r="G1539" s="7"/>
      <c r="H1539" s="7"/>
      <c r="I1539" s="7"/>
      <c r="J1539" s="7"/>
      <c r="K1539" s="7"/>
      <c r="L1539" s="7"/>
      <c r="M1539" s="7"/>
      <c r="N1539" s="7"/>
    </row>
    <row r="1540" spans="1:14" x14ac:dyDescent="0.2">
      <c r="A1540" s="33"/>
      <c r="B1540" s="7"/>
      <c r="C1540" s="7"/>
      <c r="D1540" s="17"/>
      <c r="E1540" s="7"/>
      <c r="F1540" s="7"/>
      <c r="G1540" s="7"/>
      <c r="H1540" s="7"/>
      <c r="I1540" s="7"/>
      <c r="J1540" s="7"/>
      <c r="K1540" s="7"/>
      <c r="L1540" s="7"/>
      <c r="M1540" s="7"/>
      <c r="N1540" s="7"/>
    </row>
    <row r="1541" spans="1:14" x14ac:dyDescent="0.2">
      <c r="A1541" s="33"/>
      <c r="B1541" s="7"/>
      <c r="C1541" s="7"/>
      <c r="D1541" s="17"/>
      <c r="E1541" s="7"/>
      <c r="F1541" s="7"/>
      <c r="G1541" s="7"/>
      <c r="H1541" s="7"/>
      <c r="I1541" s="7"/>
      <c r="J1541" s="7"/>
      <c r="K1541" s="7"/>
      <c r="L1541" s="7"/>
      <c r="M1541" s="7"/>
      <c r="N1541" s="7"/>
    </row>
    <row r="1542" spans="1:14" x14ac:dyDescent="0.2">
      <c r="A1542" s="33"/>
      <c r="B1542" s="7"/>
      <c r="C1542" s="7"/>
      <c r="D1542" s="17"/>
      <c r="E1542" s="7"/>
      <c r="F1542" s="7"/>
      <c r="G1542" s="7"/>
      <c r="H1542" s="7"/>
      <c r="I1542" s="7"/>
      <c r="J1542" s="7"/>
      <c r="K1542" s="7"/>
      <c r="L1542" s="7"/>
      <c r="M1542" s="7"/>
      <c r="N1542" s="7"/>
    </row>
    <row r="1543" spans="1:14" x14ac:dyDescent="0.2">
      <c r="A1543" s="33"/>
      <c r="B1543" s="7"/>
      <c r="C1543" s="7"/>
      <c r="D1543" s="17"/>
      <c r="E1543" s="7"/>
      <c r="F1543" s="7"/>
      <c r="G1543" s="7"/>
      <c r="H1543" s="7"/>
      <c r="I1543" s="7"/>
      <c r="J1543" s="7"/>
      <c r="K1543" s="7"/>
      <c r="L1543" s="7"/>
      <c r="M1543" s="7"/>
      <c r="N1543" s="7"/>
    </row>
    <row r="1544" spans="1:14" x14ac:dyDescent="0.2">
      <c r="A1544" s="33"/>
      <c r="B1544" s="7"/>
      <c r="C1544" s="7"/>
      <c r="D1544" s="17"/>
      <c r="E1544" s="7"/>
      <c r="F1544" s="7"/>
      <c r="G1544" s="7"/>
      <c r="H1544" s="7"/>
      <c r="I1544" s="7"/>
      <c r="J1544" s="7"/>
      <c r="K1544" s="7"/>
      <c r="L1544" s="7"/>
      <c r="M1544" s="7"/>
      <c r="N1544" s="7"/>
    </row>
    <row r="1545" spans="1:14" x14ac:dyDescent="0.2">
      <c r="A1545" s="33"/>
      <c r="B1545" s="7"/>
      <c r="C1545" s="7"/>
      <c r="D1545" s="17"/>
      <c r="E1545" s="7"/>
      <c r="F1545" s="7"/>
      <c r="G1545" s="7"/>
      <c r="H1545" s="7"/>
      <c r="I1545" s="7"/>
      <c r="J1545" s="7"/>
      <c r="K1545" s="7"/>
      <c r="L1545" s="7"/>
      <c r="M1545" s="7"/>
      <c r="N1545" s="7"/>
    </row>
    <row r="1546" spans="1:14" x14ac:dyDescent="0.2">
      <c r="A1546" s="33"/>
      <c r="B1546" s="7"/>
      <c r="C1546" s="7"/>
      <c r="D1546" s="17"/>
      <c r="E1546" s="7"/>
      <c r="F1546" s="7"/>
      <c r="G1546" s="7"/>
      <c r="H1546" s="7"/>
      <c r="I1546" s="7"/>
      <c r="J1546" s="7"/>
      <c r="K1546" s="7"/>
      <c r="L1546" s="7"/>
      <c r="M1546" s="7"/>
      <c r="N1546" s="7"/>
    </row>
    <row r="1547" spans="1:14" x14ac:dyDescent="0.2">
      <c r="A1547" s="33"/>
      <c r="B1547" s="7"/>
      <c r="C1547" s="7"/>
      <c r="D1547" s="17"/>
      <c r="E1547" s="7"/>
      <c r="F1547" s="7"/>
      <c r="G1547" s="7"/>
      <c r="H1547" s="7"/>
      <c r="I1547" s="7"/>
      <c r="J1547" s="7"/>
      <c r="K1547" s="7"/>
      <c r="L1547" s="7"/>
      <c r="M1547" s="7"/>
      <c r="N1547" s="7"/>
    </row>
    <row r="1548" spans="1:14" x14ac:dyDescent="0.2">
      <c r="A1548" s="33"/>
      <c r="B1548" s="7"/>
      <c r="C1548" s="7"/>
      <c r="D1548" s="17"/>
      <c r="E1548" s="7"/>
      <c r="F1548" s="7"/>
      <c r="G1548" s="7"/>
      <c r="H1548" s="7"/>
      <c r="I1548" s="7"/>
      <c r="J1548" s="7"/>
      <c r="K1548" s="7"/>
      <c r="L1548" s="7"/>
      <c r="M1548" s="7"/>
      <c r="N1548" s="7"/>
    </row>
    <row r="1549" spans="1:14" x14ac:dyDescent="0.2">
      <c r="A1549" s="33"/>
      <c r="B1549" s="7"/>
      <c r="C1549" s="7"/>
      <c r="D1549" s="17"/>
      <c r="E1549" s="7"/>
      <c r="F1549" s="7"/>
      <c r="G1549" s="7"/>
      <c r="H1549" s="7"/>
      <c r="I1549" s="7"/>
      <c r="J1549" s="7"/>
      <c r="K1549" s="7"/>
      <c r="L1549" s="7"/>
      <c r="M1549" s="7"/>
      <c r="N1549" s="7"/>
    </row>
    <row r="1550" spans="1:14" x14ac:dyDescent="0.2">
      <c r="A1550" s="33"/>
      <c r="B1550" s="7"/>
      <c r="C1550" s="7"/>
      <c r="D1550" s="17"/>
      <c r="E1550" s="7"/>
      <c r="F1550" s="7"/>
      <c r="G1550" s="7"/>
      <c r="H1550" s="7"/>
      <c r="I1550" s="7"/>
      <c r="J1550" s="7"/>
      <c r="K1550" s="7"/>
      <c r="L1550" s="7"/>
      <c r="M1550" s="7"/>
      <c r="N1550" s="7"/>
    </row>
    <row r="1551" spans="1:14" x14ac:dyDescent="0.2">
      <c r="A1551" s="33"/>
      <c r="B1551" s="7"/>
      <c r="C1551" s="7"/>
      <c r="D1551" s="17"/>
      <c r="E1551" s="7"/>
      <c r="F1551" s="7"/>
      <c r="G1551" s="7"/>
      <c r="H1551" s="7"/>
      <c r="I1551" s="7"/>
      <c r="J1551" s="7"/>
      <c r="K1551" s="7"/>
      <c r="L1551" s="7"/>
      <c r="M1551" s="7"/>
      <c r="N1551" s="7"/>
    </row>
    <row r="1552" spans="1:14" x14ac:dyDescent="0.2">
      <c r="A1552" s="33"/>
      <c r="B1552" s="7"/>
      <c r="C1552" s="7"/>
      <c r="D1552" s="17"/>
      <c r="E1552" s="7"/>
      <c r="F1552" s="7"/>
      <c r="G1552" s="7"/>
      <c r="H1552" s="7"/>
      <c r="I1552" s="7"/>
      <c r="J1552" s="7"/>
      <c r="K1552" s="7"/>
      <c r="L1552" s="7"/>
      <c r="M1552" s="7"/>
      <c r="N1552" s="7"/>
    </row>
    <row r="1553" spans="1:14" x14ac:dyDescent="0.2">
      <c r="A1553" s="33"/>
      <c r="B1553" s="7"/>
      <c r="C1553" s="7"/>
      <c r="D1553" s="17"/>
      <c r="E1553" s="7"/>
      <c r="F1553" s="7"/>
      <c r="G1553" s="7"/>
      <c r="H1553" s="7"/>
      <c r="I1553" s="7"/>
      <c r="J1553" s="7"/>
      <c r="K1553" s="7"/>
      <c r="L1553" s="7"/>
      <c r="M1553" s="7"/>
      <c r="N1553" s="7"/>
    </row>
    <row r="1554" spans="1:14" x14ac:dyDescent="0.2">
      <c r="A1554" s="33"/>
      <c r="B1554" s="7"/>
      <c r="C1554" s="7"/>
      <c r="D1554" s="17"/>
      <c r="E1554" s="7"/>
      <c r="F1554" s="7"/>
      <c r="G1554" s="7"/>
      <c r="H1554" s="7"/>
      <c r="I1554" s="7"/>
      <c r="J1554" s="7"/>
      <c r="K1554" s="7"/>
      <c r="L1554" s="7"/>
      <c r="M1554" s="7"/>
      <c r="N1554" s="7"/>
    </row>
    <row r="1555" spans="1:14" x14ac:dyDescent="0.2">
      <c r="A1555" s="33"/>
      <c r="B1555" s="7"/>
      <c r="C1555" s="7"/>
      <c r="D1555" s="17"/>
      <c r="E1555" s="7"/>
      <c r="F1555" s="7"/>
      <c r="G1555" s="7"/>
      <c r="H1555" s="7"/>
      <c r="I1555" s="7"/>
      <c r="J1555" s="7"/>
      <c r="K1555" s="7"/>
      <c r="L1555" s="7"/>
      <c r="M1555" s="7"/>
      <c r="N1555" s="7"/>
    </row>
    <row r="1556" spans="1:14" x14ac:dyDescent="0.2">
      <c r="A1556" s="33"/>
      <c r="B1556" s="7"/>
      <c r="C1556" s="7"/>
      <c r="D1556" s="17"/>
      <c r="E1556" s="7"/>
      <c r="F1556" s="7"/>
      <c r="G1556" s="7"/>
      <c r="H1556" s="7"/>
      <c r="I1556" s="7"/>
      <c r="J1556" s="7"/>
      <c r="K1556" s="7"/>
      <c r="L1556" s="7"/>
      <c r="M1556" s="7"/>
      <c r="N1556" s="7"/>
    </row>
    <row r="1557" spans="1:14" x14ac:dyDescent="0.2">
      <c r="A1557" s="33"/>
      <c r="B1557" s="7"/>
      <c r="C1557" s="7"/>
      <c r="D1557" s="17"/>
      <c r="E1557" s="7"/>
      <c r="F1557" s="7"/>
      <c r="G1557" s="7"/>
      <c r="H1557" s="7"/>
      <c r="I1557" s="7"/>
      <c r="J1557" s="7"/>
      <c r="K1557" s="7"/>
      <c r="L1557" s="7"/>
      <c r="M1557" s="7"/>
      <c r="N1557" s="7"/>
    </row>
    <row r="1558" spans="1:14" x14ac:dyDescent="0.2">
      <c r="A1558" s="33"/>
      <c r="B1558" s="7"/>
      <c r="C1558" s="7"/>
      <c r="D1558" s="17"/>
      <c r="E1558" s="7"/>
      <c r="F1558" s="7"/>
      <c r="G1558" s="7"/>
      <c r="H1558" s="7"/>
      <c r="I1558" s="7"/>
      <c r="J1558" s="7"/>
      <c r="K1558" s="7"/>
      <c r="L1558" s="7"/>
      <c r="M1558" s="7"/>
      <c r="N1558" s="7"/>
    </row>
    <row r="1559" spans="1:14" x14ac:dyDescent="0.2">
      <c r="A1559" s="33"/>
      <c r="B1559" s="7"/>
      <c r="C1559" s="7"/>
      <c r="D1559" s="17"/>
      <c r="E1559" s="7"/>
      <c r="F1559" s="7"/>
      <c r="G1559" s="7"/>
      <c r="H1559" s="7"/>
      <c r="I1559" s="7"/>
      <c r="J1559" s="7"/>
      <c r="K1559" s="7"/>
      <c r="L1559" s="7"/>
      <c r="M1559" s="7"/>
      <c r="N1559" s="7"/>
    </row>
    <row r="1560" spans="1:14" x14ac:dyDescent="0.2">
      <c r="A1560" s="33"/>
      <c r="B1560" s="7"/>
      <c r="C1560" s="7"/>
      <c r="D1560" s="17"/>
      <c r="E1560" s="7"/>
      <c r="F1560" s="7"/>
      <c r="G1560" s="7"/>
      <c r="H1560" s="7"/>
      <c r="I1560" s="7"/>
      <c r="J1560" s="7"/>
      <c r="K1560" s="7"/>
      <c r="L1560" s="7"/>
      <c r="M1560" s="7"/>
      <c r="N1560" s="7"/>
    </row>
    <row r="1561" spans="1:14" x14ac:dyDescent="0.2">
      <c r="A1561" s="33"/>
      <c r="B1561" s="7"/>
      <c r="C1561" s="7"/>
      <c r="D1561" s="17"/>
      <c r="E1561" s="7"/>
      <c r="F1561" s="7"/>
      <c r="G1561" s="7"/>
      <c r="H1561" s="7"/>
      <c r="I1561" s="7"/>
      <c r="J1561" s="7"/>
      <c r="K1561" s="7"/>
      <c r="L1561" s="7"/>
      <c r="M1561" s="7"/>
      <c r="N1561" s="7"/>
    </row>
    <row r="1562" spans="1:14" x14ac:dyDescent="0.2">
      <c r="A1562" s="33"/>
      <c r="B1562" s="7"/>
      <c r="C1562" s="7"/>
      <c r="D1562" s="17"/>
      <c r="E1562" s="7"/>
      <c r="F1562" s="7"/>
      <c r="G1562" s="7"/>
      <c r="H1562" s="7"/>
      <c r="I1562" s="7"/>
      <c r="J1562" s="7"/>
      <c r="K1562" s="7"/>
      <c r="L1562" s="7"/>
      <c r="M1562" s="7"/>
      <c r="N1562" s="7"/>
    </row>
    <row r="1563" spans="1:14" x14ac:dyDescent="0.2">
      <c r="A1563" s="33"/>
      <c r="B1563" s="7"/>
      <c r="C1563" s="7"/>
      <c r="D1563" s="17"/>
      <c r="E1563" s="7"/>
      <c r="F1563" s="7"/>
      <c r="G1563" s="7"/>
      <c r="H1563" s="7"/>
      <c r="I1563" s="7"/>
      <c r="J1563" s="7"/>
      <c r="K1563" s="7"/>
      <c r="L1563" s="7"/>
      <c r="M1563" s="7"/>
      <c r="N1563" s="7"/>
    </row>
    <row r="1564" spans="1:14" x14ac:dyDescent="0.2">
      <c r="A1564" s="33"/>
      <c r="B1564" s="7"/>
      <c r="C1564" s="7"/>
      <c r="D1564" s="17"/>
      <c r="E1564" s="7"/>
      <c r="F1564" s="7"/>
      <c r="G1564" s="7"/>
      <c r="H1564" s="7"/>
      <c r="I1564" s="7"/>
      <c r="J1564" s="7"/>
      <c r="K1564" s="7"/>
      <c r="L1564" s="7"/>
      <c r="M1564" s="7"/>
      <c r="N1564" s="7"/>
    </row>
    <row r="1565" spans="1:14" x14ac:dyDescent="0.2">
      <c r="A1565" s="33"/>
      <c r="B1565" s="7"/>
      <c r="C1565" s="7"/>
      <c r="D1565" s="17"/>
      <c r="E1565" s="7"/>
      <c r="F1565" s="7"/>
      <c r="G1565" s="7"/>
      <c r="H1565" s="7"/>
      <c r="I1565" s="7"/>
      <c r="J1565" s="7"/>
      <c r="K1565" s="7"/>
      <c r="L1565" s="7"/>
      <c r="M1565" s="7"/>
      <c r="N1565" s="7"/>
    </row>
    <row r="1566" spans="1:14" x14ac:dyDescent="0.2">
      <c r="A1566" s="33"/>
      <c r="B1566" s="7"/>
      <c r="C1566" s="7"/>
      <c r="D1566" s="17"/>
      <c r="E1566" s="7"/>
      <c r="F1566" s="7"/>
      <c r="G1566" s="7"/>
      <c r="H1566" s="7"/>
      <c r="I1566" s="7"/>
      <c r="J1566" s="7"/>
      <c r="K1566" s="7"/>
      <c r="L1566" s="7"/>
      <c r="M1566" s="7"/>
      <c r="N1566" s="7"/>
    </row>
    <row r="1567" spans="1:14" x14ac:dyDescent="0.2">
      <c r="A1567" s="33"/>
      <c r="B1567" s="7"/>
      <c r="C1567" s="7"/>
      <c r="D1567" s="17"/>
      <c r="E1567" s="7"/>
      <c r="F1567" s="7"/>
      <c r="G1567" s="7"/>
      <c r="H1567" s="7"/>
      <c r="I1567" s="7"/>
      <c r="J1567" s="7"/>
      <c r="K1567" s="7"/>
      <c r="L1567" s="7"/>
      <c r="M1567" s="7"/>
      <c r="N1567" s="7"/>
    </row>
    <row r="1568" spans="1:14" x14ac:dyDescent="0.2">
      <c r="A1568" s="33"/>
      <c r="B1568" s="7"/>
      <c r="C1568" s="7"/>
      <c r="D1568" s="17"/>
      <c r="E1568" s="7"/>
      <c r="F1568" s="7"/>
      <c r="G1568" s="7"/>
      <c r="H1568" s="7"/>
      <c r="I1568" s="7"/>
      <c r="J1568" s="7"/>
      <c r="K1568" s="7"/>
      <c r="L1568" s="7"/>
      <c r="M1568" s="7"/>
      <c r="N1568" s="7"/>
    </row>
    <row r="1569" spans="1:14" x14ac:dyDescent="0.2">
      <c r="A1569" s="33"/>
      <c r="B1569" s="7"/>
      <c r="C1569" s="7"/>
      <c r="D1569" s="17"/>
      <c r="E1569" s="7"/>
      <c r="F1569" s="7"/>
      <c r="G1569" s="7"/>
      <c r="H1569" s="7"/>
      <c r="I1569" s="7"/>
      <c r="J1569" s="7"/>
      <c r="K1569" s="7"/>
      <c r="L1569" s="7"/>
      <c r="M1569" s="7"/>
      <c r="N1569" s="7"/>
    </row>
    <row r="1570" spans="1:14" x14ac:dyDescent="0.2">
      <c r="A1570" s="33"/>
      <c r="B1570" s="7"/>
      <c r="C1570" s="7"/>
      <c r="D1570" s="17"/>
      <c r="E1570" s="7"/>
      <c r="F1570" s="7"/>
      <c r="G1570" s="7"/>
      <c r="H1570" s="7"/>
      <c r="I1570" s="7"/>
      <c r="J1570" s="7"/>
      <c r="K1570" s="7"/>
      <c r="L1570" s="7"/>
      <c r="M1570" s="7"/>
      <c r="N1570" s="7"/>
    </row>
    <row r="1571" spans="1:14" x14ac:dyDescent="0.2">
      <c r="A1571" s="33"/>
      <c r="B1571" s="7"/>
      <c r="C1571" s="7"/>
      <c r="D1571" s="17"/>
      <c r="E1571" s="7"/>
      <c r="F1571" s="7"/>
      <c r="G1571" s="7"/>
      <c r="H1571" s="7"/>
      <c r="I1571" s="7"/>
      <c r="J1571" s="7"/>
      <c r="K1571" s="7"/>
      <c r="L1571" s="7"/>
      <c r="M1571" s="7"/>
      <c r="N1571" s="7"/>
    </row>
    <row r="1572" spans="1:14" x14ac:dyDescent="0.2">
      <c r="A1572" s="33"/>
      <c r="B1572" s="7"/>
      <c r="C1572" s="7"/>
      <c r="D1572" s="17"/>
      <c r="E1572" s="7"/>
      <c r="F1572" s="7"/>
      <c r="G1572" s="7"/>
      <c r="H1572" s="7"/>
      <c r="I1572" s="7"/>
      <c r="J1572" s="7"/>
      <c r="K1572" s="7"/>
      <c r="L1572" s="7"/>
      <c r="M1572" s="7"/>
      <c r="N1572" s="7"/>
    </row>
    <row r="1573" spans="1:14" x14ac:dyDescent="0.2">
      <c r="A1573" s="33"/>
      <c r="B1573" s="7"/>
      <c r="C1573" s="7"/>
      <c r="D1573" s="17"/>
      <c r="E1573" s="7"/>
      <c r="F1573" s="7"/>
      <c r="G1573" s="7"/>
      <c r="H1573" s="7"/>
      <c r="I1573" s="7"/>
      <c r="J1573" s="7"/>
      <c r="K1573" s="7"/>
      <c r="L1573" s="7"/>
      <c r="M1573" s="7"/>
      <c r="N1573" s="7"/>
    </row>
    <row r="1574" spans="1:14" x14ac:dyDescent="0.2">
      <c r="A1574" s="33"/>
      <c r="B1574" s="7"/>
      <c r="C1574" s="7"/>
      <c r="D1574" s="17"/>
      <c r="E1574" s="7"/>
      <c r="F1574" s="7"/>
      <c r="G1574" s="7"/>
      <c r="H1574" s="7"/>
      <c r="I1574" s="7"/>
      <c r="J1574" s="7"/>
      <c r="K1574" s="7"/>
      <c r="L1574" s="7"/>
      <c r="M1574" s="7"/>
      <c r="N1574" s="7"/>
    </row>
    <row r="1575" spans="1:14" x14ac:dyDescent="0.2">
      <c r="A1575" s="33"/>
      <c r="B1575" s="7"/>
      <c r="C1575" s="7"/>
      <c r="D1575" s="17"/>
      <c r="E1575" s="7"/>
      <c r="F1575" s="7"/>
      <c r="G1575" s="7"/>
      <c r="H1575" s="7"/>
      <c r="I1575" s="7"/>
      <c r="J1575" s="7"/>
      <c r="K1575" s="7"/>
      <c r="L1575" s="7"/>
      <c r="M1575" s="7"/>
      <c r="N1575" s="7"/>
    </row>
    <row r="1576" spans="1:14" x14ac:dyDescent="0.2">
      <c r="A1576" s="33"/>
      <c r="B1576" s="7"/>
      <c r="C1576" s="7"/>
      <c r="D1576" s="17"/>
      <c r="E1576" s="7"/>
      <c r="F1576" s="7"/>
      <c r="G1576" s="7"/>
      <c r="H1576" s="7"/>
      <c r="I1576" s="7"/>
      <c r="J1576" s="7"/>
      <c r="K1576" s="7"/>
      <c r="L1576" s="7"/>
      <c r="M1576" s="7"/>
      <c r="N1576" s="7"/>
    </row>
    <row r="1577" spans="1:14" x14ac:dyDescent="0.2">
      <c r="A1577" s="33"/>
      <c r="B1577" s="7"/>
      <c r="C1577" s="7"/>
      <c r="D1577" s="17"/>
      <c r="E1577" s="7"/>
      <c r="F1577" s="7"/>
      <c r="G1577" s="7"/>
      <c r="H1577" s="7"/>
      <c r="I1577" s="7"/>
      <c r="J1577" s="7"/>
      <c r="K1577" s="7"/>
      <c r="L1577" s="7"/>
      <c r="M1577" s="7"/>
      <c r="N1577" s="7"/>
    </row>
    <row r="1578" spans="1:14" x14ac:dyDescent="0.2">
      <c r="A1578" s="33"/>
      <c r="B1578" s="7"/>
      <c r="C1578" s="7"/>
      <c r="D1578" s="17"/>
      <c r="E1578" s="7"/>
      <c r="F1578" s="7"/>
      <c r="G1578" s="7"/>
      <c r="H1578" s="7"/>
      <c r="I1578" s="7"/>
      <c r="J1578" s="7"/>
      <c r="K1578" s="7"/>
      <c r="L1578" s="7"/>
      <c r="M1578" s="7"/>
      <c r="N1578" s="7"/>
    </row>
    <row r="1579" spans="1:14" x14ac:dyDescent="0.2">
      <c r="A1579" s="33"/>
      <c r="B1579" s="7"/>
      <c r="C1579" s="7"/>
      <c r="D1579" s="17"/>
      <c r="E1579" s="7"/>
      <c r="F1579" s="7"/>
      <c r="G1579" s="7"/>
      <c r="H1579" s="7"/>
      <c r="I1579" s="7"/>
      <c r="J1579" s="7"/>
      <c r="K1579" s="7"/>
      <c r="L1579" s="7"/>
      <c r="M1579" s="7"/>
      <c r="N1579" s="7"/>
    </row>
    <row r="1580" spans="1:14" x14ac:dyDescent="0.2">
      <c r="A1580" s="33"/>
      <c r="B1580" s="7"/>
      <c r="C1580" s="7"/>
      <c r="D1580" s="17"/>
      <c r="E1580" s="7"/>
      <c r="F1580" s="7"/>
      <c r="G1580" s="7"/>
      <c r="H1580" s="7"/>
      <c r="I1580" s="7"/>
      <c r="J1580" s="7"/>
      <c r="K1580" s="7"/>
      <c r="L1580" s="7"/>
      <c r="M1580" s="7"/>
      <c r="N1580" s="7"/>
    </row>
    <row r="1581" spans="1:14" x14ac:dyDescent="0.2">
      <c r="A1581" s="33"/>
      <c r="B1581" s="7"/>
      <c r="C1581" s="7"/>
      <c r="D1581" s="17"/>
      <c r="E1581" s="7"/>
      <c r="F1581" s="7"/>
      <c r="G1581" s="7"/>
      <c r="H1581" s="7"/>
      <c r="I1581" s="7"/>
      <c r="J1581" s="7"/>
      <c r="K1581" s="7"/>
      <c r="L1581" s="7"/>
      <c r="M1581" s="7"/>
      <c r="N1581" s="7"/>
    </row>
    <row r="1582" spans="1:14" x14ac:dyDescent="0.2">
      <c r="A1582" s="33"/>
      <c r="B1582" s="7"/>
      <c r="C1582" s="7"/>
      <c r="D1582" s="17"/>
      <c r="E1582" s="7"/>
      <c r="F1582" s="7"/>
      <c r="G1582" s="7"/>
      <c r="H1582" s="7"/>
      <c r="I1582" s="7"/>
      <c r="J1582" s="7"/>
      <c r="K1582" s="7"/>
      <c r="L1582" s="7"/>
      <c r="M1582" s="7"/>
      <c r="N1582" s="7"/>
    </row>
    <row r="1583" spans="1:14" x14ac:dyDescent="0.2">
      <c r="A1583" s="33"/>
      <c r="B1583" s="7"/>
      <c r="C1583" s="7"/>
      <c r="D1583" s="17"/>
      <c r="E1583" s="7"/>
      <c r="F1583" s="7"/>
      <c r="G1583" s="7"/>
      <c r="H1583" s="7"/>
      <c r="I1583" s="7"/>
      <c r="J1583" s="7"/>
      <c r="K1583" s="7"/>
      <c r="L1583" s="7"/>
      <c r="M1583" s="7"/>
      <c r="N1583" s="7"/>
    </row>
    <row r="1584" spans="1:14" x14ac:dyDescent="0.2">
      <c r="A1584" s="33"/>
      <c r="B1584" s="7"/>
      <c r="C1584" s="7"/>
      <c r="D1584" s="17"/>
      <c r="E1584" s="7"/>
      <c r="F1584" s="7"/>
      <c r="G1584" s="7"/>
      <c r="H1584" s="7"/>
      <c r="I1584" s="7"/>
      <c r="J1584" s="7"/>
      <c r="K1584" s="7"/>
      <c r="L1584" s="7"/>
      <c r="M1584" s="7"/>
      <c r="N1584" s="7"/>
    </row>
    <row r="1585" spans="1:14" x14ac:dyDescent="0.2">
      <c r="A1585" s="33"/>
      <c r="B1585" s="7"/>
      <c r="C1585" s="7"/>
      <c r="D1585" s="17"/>
      <c r="E1585" s="7"/>
      <c r="F1585" s="7"/>
      <c r="G1585" s="7"/>
      <c r="H1585" s="7"/>
      <c r="I1585" s="7"/>
      <c r="J1585" s="7"/>
      <c r="K1585" s="7"/>
      <c r="L1585" s="7"/>
      <c r="M1585" s="7"/>
      <c r="N1585" s="7"/>
    </row>
    <row r="1586" spans="1:14" x14ac:dyDescent="0.2">
      <c r="A1586" s="33"/>
      <c r="B1586" s="7"/>
      <c r="C1586" s="7"/>
      <c r="D1586" s="17"/>
      <c r="E1586" s="7"/>
      <c r="F1586" s="7"/>
      <c r="G1586" s="7"/>
      <c r="H1586" s="7"/>
      <c r="I1586" s="7"/>
      <c r="J1586" s="7"/>
      <c r="K1586" s="7"/>
      <c r="L1586" s="7"/>
      <c r="M1586" s="7"/>
      <c r="N1586" s="7"/>
    </row>
    <row r="1587" spans="1:14" x14ac:dyDescent="0.2">
      <c r="A1587" s="33"/>
      <c r="B1587" s="7"/>
      <c r="C1587" s="7"/>
      <c r="D1587" s="17"/>
      <c r="E1587" s="7"/>
      <c r="F1587" s="7"/>
      <c r="G1587" s="7"/>
      <c r="H1587" s="7"/>
      <c r="I1587" s="7"/>
      <c r="J1587" s="7"/>
      <c r="K1587" s="7"/>
      <c r="L1587" s="7"/>
      <c r="M1587" s="7"/>
      <c r="N1587" s="7"/>
    </row>
    <row r="1588" spans="1:14" x14ac:dyDescent="0.2">
      <c r="A1588" s="33"/>
      <c r="B1588" s="7"/>
      <c r="C1588" s="7"/>
      <c r="D1588" s="17"/>
      <c r="E1588" s="7"/>
      <c r="F1588" s="7"/>
      <c r="G1588" s="7"/>
      <c r="H1588" s="7"/>
      <c r="I1588" s="7"/>
      <c r="J1588" s="7"/>
      <c r="K1588" s="7"/>
      <c r="L1588" s="7"/>
      <c r="M1588" s="7"/>
      <c r="N1588" s="7"/>
    </row>
    <row r="1589" spans="1:14" x14ac:dyDescent="0.2">
      <c r="A1589" s="33"/>
      <c r="B1589" s="7"/>
      <c r="C1589" s="7"/>
      <c r="D1589" s="17"/>
      <c r="E1589" s="7"/>
      <c r="F1589" s="7"/>
      <c r="G1589" s="7"/>
      <c r="H1589" s="7"/>
      <c r="I1589" s="7"/>
      <c r="J1589" s="7"/>
      <c r="K1589" s="7"/>
      <c r="L1589" s="7"/>
      <c r="M1589" s="7"/>
      <c r="N1589" s="7"/>
    </row>
    <row r="1590" spans="1:14" x14ac:dyDescent="0.2">
      <c r="A1590" s="33"/>
      <c r="B1590" s="7"/>
      <c r="C1590" s="7"/>
      <c r="D1590" s="17"/>
      <c r="E1590" s="7"/>
      <c r="F1590" s="7"/>
      <c r="G1590" s="7"/>
      <c r="H1590" s="7"/>
      <c r="I1590" s="7"/>
      <c r="J1590" s="7"/>
      <c r="K1590" s="7"/>
      <c r="L1590" s="7"/>
      <c r="M1590" s="7"/>
      <c r="N1590" s="7"/>
    </row>
    <row r="1591" spans="1:14" x14ac:dyDescent="0.2">
      <c r="A1591" s="33"/>
      <c r="B1591" s="7"/>
      <c r="C1591" s="7"/>
      <c r="D1591" s="17"/>
      <c r="E1591" s="7"/>
      <c r="F1591" s="7"/>
      <c r="G1591" s="7"/>
      <c r="H1591" s="7"/>
      <c r="I1591" s="7"/>
      <c r="J1591" s="7"/>
      <c r="K1591" s="7"/>
      <c r="L1591" s="7"/>
      <c r="M1591" s="7"/>
      <c r="N1591" s="7"/>
    </row>
    <row r="1592" spans="1:14" x14ac:dyDescent="0.2">
      <c r="A1592" s="33"/>
      <c r="B1592" s="7"/>
      <c r="C1592" s="7"/>
      <c r="D1592" s="17"/>
      <c r="E1592" s="7"/>
      <c r="F1592" s="7"/>
      <c r="G1592" s="7"/>
      <c r="H1592" s="7"/>
      <c r="I1592" s="7"/>
      <c r="J1592" s="7"/>
      <c r="K1592" s="7"/>
      <c r="L1592" s="7"/>
      <c r="M1592" s="7"/>
      <c r="N1592" s="7"/>
    </row>
    <row r="1593" spans="1:14" x14ac:dyDescent="0.2">
      <c r="A1593" s="33"/>
      <c r="B1593" s="7"/>
      <c r="C1593" s="7"/>
      <c r="D1593" s="17"/>
      <c r="E1593" s="7"/>
      <c r="F1593" s="7"/>
      <c r="G1593" s="7"/>
      <c r="H1593" s="7"/>
      <c r="I1593" s="7"/>
      <c r="J1593" s="7"/>
      <c r="K1593" s="7"/>
      <c r="L1593" s="7"/>
      <c r="M1593" s="7"/>
      <c r="N1593" s="7"/>
    </row>
    <row r="1594" spans="1:14" x14ac:dyDescent="0.2">
      <c r="A1594" s="33"/>
      <c r="B1594" s="7"/>
      <c r="C1594" s="7"/>
      <c r="D1594" s="17"/>
      <c r="E1594" s="7"/>
      <c r="F1594" s="7"/>
      <c r="G1594" s="7"/>
      <c r="H1594" s="7"/>
      <c r="I1594" s="7"/>
      <c r="J1594" s="7"/>
      <c r="K1594" s="7"/>
      <c r="L1594" s="7"/>
      <c r="M1594" s="7"/>
      <c r="N1594" s="7"/>
    </row>
    <row r="1595" spans="1:14" x14ac:dyDescent="0.2">
      <c r="A1595" s="33"/>
      <c r="B1595" s="7"/>
      <c r="C1595" s="7"/>
      <c r="D1595" s="17"/>
      <c r="E1595" s="7"/>
      <c r="F1595" s="7"/>
      <c r="G1595" s="7"/>
      <c r="H1595" s="7"/>
      <c r="I1595" s="7"/>
      <c r="J1595" s="7"/>
      <c r="K1595" s="7"/>
      <c r="L1595" s="7"/>
      <c r="M1595" s="7"/>
      <c r="N1595" s="7"/>
    </row>
    <row r="1596" spans="1:14" x14ac:dyDescent="0.2">
      <c r="A1596" s="33"/>
      <c r="B1596" s="7"/>
      <c r="C1596" s="7"/>
      <c r="D1596" s="17"/>
      <c r="E1596" s="7"/>
      <c r="F1596" s="7"/>
      <c r="G1596" s="7"/>
      <c r="H1596" s="7"/>
      <c r="I1596" s="7"/>
      <c r="J1596" s="7"/>
      <c r="K1596" s="7"/>
      <c r="L1596" s="7"/>
      <c r="M1596" s="7"/>
      <c r="N1596" s="7"/>
    </row>
    <row r="1597" spans="1:14" x14ac:dyDescent="0.2">
      <c r="A1597" s="33"/>
      <c r="B1597" s="7"/>
      <c r="C1597" s="7"/>
      <c r="D1597" s="17"/>
      <c r="E1597" s="7"/>
      <c r="F1597" s="7"/>
      <c r="G1597" s="7"/>
      <c r="H1597" s="7"/>
      <c r="I1597" s="7"/>
      <c r="J1597" s="7"/>
      <c r="K1597" s="7"/>
      <c r="L1597" s="7"/>
      <c r="M1597" s="7"/>
      <c r="N1597" s="7"/>
    </row>
    <row r="1598" spans="1:14" x14ac:dyDescent="0.2">
      <c r="A1598" s="33"/>
      <c r="B1598" s="7"/>
      <c r="C1598" s="7"/>
      <c r="D1598" s="17"/>
      <c r="E1598" s="7"/>
      <c r="F1598" s="7"/>
      <c r="G1598" s="7"/>
      <c r="H1598" s="7"/>
      <c r="I1598" s="7"/>
      <c r="J1598" s="7"/>
      <c r="K1598" s="7"/>
      <c r="L1598" s="7"/>
      <c r="M1598" s="7"/>
      <c r="N1598" s="7"/>
    </row>
    <row r="1599" spans="1:14" x14ac:dyDescent="0.2">
      <c r="A1599" s="33"/>
      <c r="B1599" s="7"/>
      <c r="C1599" s="7"/>
      <c r="D1599" s="17"/>
      <c r="E1599" s="7"/>
      <c r="F1599" s="7"/>
      <c r="G1599" s="7"/>
      <c r="H1599" s="7"/>
      <c r="I1599" s="7"/>
      <c r="J1599" s="7"/>
      <c r="K1599" s="7"/>
      <c r="L1599" s="7"/>
      <c r="M1599" s="7"/>
      <c r="N1599" s="7"/>
    </row>
    <row r="1600" spans="1:14" x14ac:dyDescent="0.2">
      <c r="A1600" s="33"/>
      <c r="B1600" s="7"/>
      <c r="C1600" s="7"/>
      <c r="D1600" s="17"/>
      <c r="E1600" s="7"/>
      <c r="F1600" s="7"/>
      <c r="G1600" s="7"/>
      <c r="H1600" s="7"/>
      <c r="I1600" s="7"/>
      <c r="J1600" s="7"/>
      <c r="K1600" s="7"/>
      <c r="L1600" s="7"/>
      <c r="M1600" s="7"/>
      <c r="N1600" s="7"/>
    </row>
    <row r="1601" spans="1:14" x14ac:dyDescent="0.2">
      <c r="A1601" s="33"/>
      <c r="B1601" s="7"/>
      <c r="C1601" s="7"/>
      <c r="D1601" s="17"/>
      <c r="E1601" s="7"/>
      <c r="F1601" s="7"/>
      <c r="G1601" s="7"/>
      <c r="H1601" s="7"/>
      <c r="I1601" s="7"/>
      <c r="J1601" s="7"/>
      <c r="K1601" s="7"/>
      <c r="L1601" s="7"/>
      <c r="M1601" s="7"/>
      <c r="N1601" s="7"/>
    </row>
    <row r="1602" spans="1:14" x14ac:dyDescent="0.2">
      <c r="A1602" s="33"/>
      <c r="B1602" s="7"/>
      <c r="C1602" s="7"/>
      <c r="D1602" s="17"/>
      <c r="E1602" s="7"/>
      <c r="F1602" s="7"/>
      <c r="G1602" s="7"/>
      <c r="H1602" s="7"/>
      <c r="I1602" s="7"/>
      <c r="J1602" s="7"/>
      <c r="K1602" s="7"/>
      <c r="L1602" s="7"/>
      <c r="M1602" s="7"/>
      <c r="N1602" s="7"/>
    </row>
    <row r="1603" spans="1:14" x14ac:dyDescent="0.2">
      <c r="A1603" s="33"/>
      <c r="B1603" s="7"/>
      <c r="C1603" s="7"/>
      <c r="D1603" s="17"/>
      <c r="E1603" s="7"/>
      <c r="F1603" s="7"/>
      <c r="G1603" s="7"/>
      <c r="H1603" s="7"/>
      <c r="I1603" s="7"/>
      <c r="J1603" s="7"/>
      <c r="K1603" s="7"/>
      <c r="L1603" s="7"/>
      <c r="M1603" s="7"/>
      <c r="N1603" s="7"/>
    </row>
    <row r="1604" spans="1:14" x14ac:dyDescent="0.2">
      <c r="A1604" s="33"/>
      <c r="B1604" s="7"/>
      <c r="C1604" s="7"/>
      <c r="D1604" s="17"/>
      <c r="E1604" s="7"/>
      <c r="F1604" s="7"/>
      <c r="G1604" s="7"/>
      <c r="H1604" s="7"/>
      <c r="I1604" s="7"/>
      <c r="J1604" s="7"/>
      <c r="K1604" s="7"/>
      <c r="L1604" s="7"/>
      <c r="M1604" s="7"/>
      <c r="N1604" s="7"/>
    </row>
    <row r="1605" spans="1:14" x14ac:dyDescent="0.2">
      <c r="A1605" s="33"/>
      <c r="B1605" s="7"/>
      <c r="C1605" s="7"/>
      <c r="D1605" s="17"/>
      <c r="E1605" s="7"/>
      <c r="F1605" s="7"/>
      <c r="G1605" s="7"/>
      <c r="H1605" s="7"/>
      <c r="I1605" s="7"/>
      <c r="J1605" s="7"/>
      <c r="K1605" s="7"/>
      <c r="L1605" s="7"/>
      <c r="M1605" s="7"/>
      <c r="N1605" s="7"/>
    </row>
    <row r="1606" spans="1:14" x14ac:dyDescent="0.2">
      <c r="A1606" s="33"/>
      <c r="B1606" s="7"/>
      <c r="C1606" s="7"/>
      <c r="D1606" s="17"/>
      <c r="E1606" s="7"/>
      <c r="F1606" s="7"/>
      <c r="G1606" s="7"/>
      <c r="H1606" s="7"/>
      <c r="I1606" s="7"/>
      <c r="J1606" s="7"/>
      <c r="K1606" s="7"/>
      <c r="L1606" s="7"/>
      <c r="M1606" s="7"/>
      <c r="N1606" s="7"/>
    </row>
    <row r="1607" spans="1:14" x14ac:dyDescent="0.2">
      <c r="A1607" s="33"/>
      <c r="B1607" s="7"/>
      <c r="C1607" s="7"/>
      <c r="D1607" s="17"/>
      <c r="E1607" s="7"/>
      <c r="F1607" s="7"/>
      <c r="G1607" s="7"/>
      <c r="H1607" s="7"/>
      <c r="I1607" s="7"/>
      <c r="J1607" s="7"/>
      <c r="K1607" s="7"/>
      <c r="L1607" s="7"/>
      <c r="M1607" s="7"/>
      <c r="N1607" s="7"/>
    </row>
    <row r="1608" spans="1:14" x14ac:dyDescent="0.2">
      <c r="A1608" s="33"/>
      <c r="B1608" s="7"/>
      <c r="C1608" s="7"/>
      <c r="D1608" s="17"/>
      <c r="E1608" s="7"/>
      <c r="F1608" s="7"/>
      <c r="G1608" s="7"/>
      <c r="H1608" s="7"/>
      <c r="I1608" s="7"/>
      <c r="J1608" s="7"/>
      <c r="K1608" s="7"/>
      <c r="L1608" s="7"/>
      <c r="M1608" s="7"/>
      <c r="N1608" s="7"/>
    </row>
    <row r="1609" spans="1:14" x14ac:dyDescent="0.2">
      <c r="A1609" s="33"/>
      <c r="B1609" s="7"/>
      <c r="C1609" s="7"/>
      <c r="D1609" s="17"/>
      <c r="E1609" s="7"/>
      <c r="F1609" s="7"/>
      <c r="G1609" s="7"/>
      <c r="H1609" s="7"/>
      <c r="I1609" s="7"/>
      <c r="J1609" s="7"/>
      <c r="K1609" s="7"/>
      <c r="L1609" s="7"/>
      <c r="M1609" s="7"/>
      <c r="N1609" s="7"/>
    </row>
    <row r="1610" spans="1:14" x14ac:dyDescent="0.2">
      <c r="A1610" s="33"/>
      <c r="B1610" s="7"/>
      <c r="C1610" s="7"/>
      <c r="D1610" s="17"/>
      <c r="E1610" s="7"/>
      <c r="F1610" s="7"/>
      <c r="G1610" s="7"/>
      <c r="H1610" s="7"/>
      <c r="I1610" s="7"/>
      <c r="J1610" s="7"/>
      <c r="K1610" s="7"/>
      <c r="L1610" s="7"/>
      <c r="M1610" s="7"/>
      <c r="N1610" s="7"/>
    </row>
    <row r="1611" spans="1:14" x14ac:dyDescent="0.2">
      <c r="A1611" s="33"/>
      <c r="B1611" s="7"/>
      <c r="C1611" s="7"/>
      <c r="D1611" s="17"/>
      <c r="E1611" s="7"/>
      <c r="F1611" s="7"/>
      <c r="G1611" s="7"/>
      <c r="H1611" s="7"/>
      <c r="I1611" s="7"/>
      <c r="J1611" s="7"/>
      <c r="K1611" s="7"/>
      <c r="L1611" s="7"/>
      <c r="M1611" s="7"/>
      <c r="N1611" s="7"/>
    </row>
    <row r="1612" spans="1:14" x14ac:dyDescent="0.2">
      <c r="A1612" s="33"/>
      <c r="B1612" s="7"/>
      <c r="C1612" s="7"/>
      <c r="D1612" s="17"/>
      <c r="E1612" s="7"/>
      <c r="F1612" s="7"/>
      <c r="G1612" s="7"/>
      <c r="H1612" s="7"/>
      <c r="I1612" s="7"/>
      <c r="J1612" s="7"/>
      <c r="K1612" s="7"/>
      <c r="L1612" s="7"/>
      <c r="M1612" s="7"/>
      <c r="N1612" s="7"/>
    </row>
    <row r="1613" spans="1:14" x14ac:dyDescent="0.2">
      <c r="A1613" s="33"/>
      <c r="B1613" s="7"/>
      <c r="C1613" s="7"/>
      <c r="D1613" s="17"/>
      <c r="E1613" s="7"/>
      <c r="F1613" s="7"/>
      <c r="G1613" s="7"/>
      <c r="H1613" s="7"/>
      <c r="I1613" s="7"/>
      <c r="J1613" s="7"/>
      <c r="K1613" s="7"/>
      <c r="L1613" s="7"/>
      <c r="M1613" s="7"/>
      <c r="N1613" s="7"/>
    </row>
    <row r="1614" spans="1:14" x14ac:dyDescent="0.2">
      <c r="A1614" s="33"/>
      <c r="B1614" s="7"/>
      <c r="C1614" s="7"/>
      <c r="D1614" s="17"/>
      <c r="E1614" s="7"/>
      <c r="F1614" s="7"/>
      <c r="G1614" s="7"/>
      <c r="H1614" s="7"/>
      <c r="I1614" s="7"/>
      <c r="J1614" s="7"/>
      <c r="K1614" s="7"/>
      <c r="L1614" s="7"/>
      <c r="M1614" s="7"/>
      <c r="N1614" s="7"/>
    </row>
    <row r="1615" spans="1:14" x14ac:dyDescent="0.2">
      <c r="A1615" s="33"/>
      <c r="B1615" s="7"/>
      <c r="C1615" s="7"/>
      <c r="D1615" s="17"/>
      <c r="E1615" s="7"/>
      <c r="F1615" s="7"/>
      <c r="G1615" s="7"/>
      <c r="H1615" s="7"/>
      <c r="I1615" s="7"/>
      <c r="J1615" s="7"/>
      <c r="K1615" s="7"/>
      <c r="L1615" s="7"/>
      <c r="M1615" s="7"/>
      <c r="N1615" s="7"/>
    </row>
    <row r="1616" spans="1:14" x14ac:dyDescent="0.2">
      <c r="A1616" s="33"/>
      <c r="B1616" s="7"/>
      <c r="C1616" s="7"/>
      <c r="D1616" s="17"/>
      <c r="E1616" s="7"/>
      <c r="F1616" s="7"/>
      <c r="G1616" s="7"/>
      <c r="H1616" s="7"/>
      <c r="I1616" s="7"/>
      <c r="J1616" s="7"/>
      <c r="K1616" s="7"/>
      <c r="L1616" s="7"/>
      <c r="M1616" s="7"/>
      <c r="N1616" s="7"/>
    </row>
    <row r="1617" spans="1:14" x14ac:dyDescent="0.2">
      <c r="A1617" s="33"/>
      <c r="B1617" s="7"/>
      <c r="C1617" s="7"/>
      <c r="D1617" s="17"/>
      <c r="E1617" s="7"/>
      <c r="F1617" s="7"/>
      <c r="G1617" s="7"/>
      <c r="H1617" s="7"/>
      <c r="I1617" s="7"/>
      <c r="J1617" s="7"/>
      <c r="K1617" s="7"/>
      <c r="L1617" s="7"/>
      <c r="M1617" s="7"/>
      <c r="N1617" s="7"/>
    </row>
    <row r="1618" spans="1:14" x14ac:dyDescent="0.2">
      <c r="A1618" s="33"/>
      <c r="B1618" s="7"/>
      <c r="C1618" s="7"/>
      <c r="D1618" s="17"/>
      <c r="E1618" s="7"/>
      <c r="F1618" s="7"/>
      <c r="G1618" s="7"/>
      <c r="H1618" s="7"/>
      <c r="I1618" s="7"/>
      <c r="J1618" s="7"/>
      <c r="K1618" s="7"/>
      <c r="L1618" s="7"/>
      <c r="M1618" s="7"/>
      <c r="N1618" s="7"/>
    </row>
    <row r="1619" spans="1:14" x14ac:dyDescent="0.2">
      <c r="A1619" s="33"/>
      <c r="B1619" s="7"/>
      <c r="C1619" s="7"/>
      <c r="D1619" s="17"/>
      <c r="E1619" s="7"/>
      <c r="F1619" s="7"/>
      <c r="G1619" s="7"/>
      <c r="H1619" s="7"/>
      <c r="I1619" s="7"/>
      <c r="J1619" s="7"/>
      <c r="K1619" s="7"/>
      <c r="L1619" s="7"/>
      <c r="M1619" s="7"/>
      <c r="N1619" s="7"/>
    </row>
    <row r="1620" spans="1:14" x14ac:dyDescent="0.2">
      <c r="A1620" s="33"/>
      <c r="B1620" s="7"/>
      <c r="C1620" s="7"/>
      <c r="D1620" s="17"/>
      <c r="E1620" s="7"/>
      <c r="F1620" s="7"/>
      <c r="G1620" s="7"/>
      <c r="H1620" s="7"/>
      <c r="I1620" s="7"/>
      <c r="J1620" s="7"/>
      <c r="K1620" s="7"/>
      <c r="L1620" s="7"/>
      <c r="M1620" s="7"/>
      <c r="N1620" s="7"/>
    </row>
    <row r="1621" spans="1:14" x14ac:dyDescent="0.2">
      <c r="A1621" s="33"/>
      <c r="B1621" s="7"/>
      <c r="C1621" s="7"/>
      <c r="D1621" s="17"/>
      <c r="E1621" s="7"/>
      <c r="F1621" s="7"/>
      <c r="G1621" s="7"/>
      <c r="H1621" s="7"/>
      <c r="I1621" s="7"/>
      <c r="J1621" s="7"/>
      <c r="K1621" s="7"/>
      <c r="L1621" s="7"/>
      <c r="M1621" s="7"/>
      <c r="N1621" s="7"/>
    </row>
    <row r="1622" spans="1:14" x14ac:dyDescent="0.2">
      <c r="A1622" s="33"/>
      <c r="B1622" s="7"/>
      <c r="C1622" s="7"/>
      <c r="D1622" s="17"/>
      <c r="E1622" s="7"/>
      <c r="F1622" s="7"/>
      <c r="G1622" s="7"/>
      <c r="H1622" s="7"/>
      <c r="I1622" s="7"/>
      <c r="J1622" s="7"/>
      <c r="K1622" s="7"/>
      <c r="L1622" s="7"/>
      <c r="M1622" s="7"/>
      <c r="N1622" s="7"/>
    </row>
    <row r="1623" spans="1:14" x14ac:dyDescent="0.2">
      <c r="A1623" s="33"/>
      <c r="B1623" s="7"/>
      <c r="C1623" s="7"/>
      <c r="D1623" s="17"/>
      <c r="E1623" s="7"/>
      <c r="F1623" s="7"/>
      <c r="G1623" s="7"/>
      <c r="H1623" s="7"/>
      <c r="I1623" s="7"/>
      <c r="J1623" s="7"/>
      <c r="K1623" s="7"/>
      <c r="L1623" s="7"/>
      <c r="M1623" s="7"/>
      <c r="N1623" s="7"/>
    </row>
    <row r="1624" spans="1:14" x14ac:dyDescent="0.2">
      <c r="A1624" s="33"/>
      <c r="B1624" s="7"/>
      <c r="C1624" s="7"/>
      <c r="D1624" s="17"/>
      <c r="E1624" s="7"/>
      <c r="F1624" s="7"/>
      <c r="G1624" s="7"/>
      <c r="H1624" s="7"/>
      <c r="I1624" s="7"/>
      <c r="J1624" s="7"/>
      <c r="K1624" s="7"/>
      <c r="L1624" s="7"/>
      <c r="M1624" s="7"/>
      <c r="N1624" s="7"/>
    </row>
    <row r="1625" spans="1:14" x14ac:dyDescent="0.2">
      <c r="A1625" s="33"/>
      <c r="B1625" s="7"/>
      <c r="C1625" s="7"/>
      <c r="D1625" s="17"/>
      <c r="E1625" s="7"/>
      <c r="F1625" s="7"/>
      <c r="G1625" s="7"/>
      <c r="H1625" s="7"/>
      <c r="I1625" s="7"/>
      <c r="J1625" s="7"/>
      <c r="K1625" s="7"/>
      <c r="L1625" s="7"/>
      <c r="M1625" s="7"/>
      <c r="N1625" s="7"/>
    </row>
    <row r="1626" spans="1:14" x14ac:dyDescent="0.2">
      <c r="A1626" s="33"/>
      <c r="B1626" s="7"/>
      <c r="C1626" s="7"/>
      <c r="D1626" s="17"/>
      <c r="E1626" s="7"/>
      <c r="F1626" s="7"/>
      <c r="G1626" s="7"/>
      <c r="H1626" s="7"/>
      <c r="I1626" s="7"/>
      <c r="J1626" s="7"/>
      <c r="K1626" s="7"/>
      <c r="L1626" s="7"/>
      <c r="M1626" s="7"/>
      <c r="N1626" s="7"/>
    </row>
    <row r="1627" spans="1:14" x14ac:dyDescent="0.2">
      <c r="A1627" s="33"/>
      <c r="B1627" s="7"/>
      <c r="C1627" s="7"/>
      <c r="D1627" s="17"/>
      <c r="E1627" s="7"/>
      <c r="F1627" s="7"/>
      <c r="G1627" s="7"/>
      <c r="H1627" s="7"/>
      <c r="I1627" s="7"/>
      <c r="J1627" s="7"/>
      <c r="K1627" s="7"/>
      <c r="L1627" s="7"/>
      <c r="M1627" s="7"/>
      <c r="N1627" s="7"/>
    </row>
    <row r="1628" spans="1:14" x14ac:dyDescent="0.2">
      <c r="A1628" s="33"/>
      <c r="B1628" s="7"/>
      <c r="C1628" s="7"/>
      <c r="D1628" s="17"/>
      <c r="E1628" s="7"/>
      <c r="F1628" s="7"/>
      <c r="G1628" s="7"/>
      <c r="H1628" s="7"/>
      <c r="I1628" s="7"/>
      <c r="J1628" s="7"/>
      <c r="K1628" s="7"/>
      <c r="L1628" s="7"/>
      <c r="M1628" s="7"/>
      <c r="N1628" s="7"/>
    </row>
    <row r="1629" spans="1:14" x14ac:dyDescent="0.2">
      <c r="A1629" s="33"/>
      <c r="B1629" s="7"/>
      <c r="C1629" s="7"/>
      <c r="D1629" s="17"/>
      <c r="E1629" s="7"/>
      <c r="F1629" s="7"/>
      <c r="G1629" s="7"/>
      <c r="H1629" s="7"/>
      <c r="I1629" s="7"/>
      <c r="J1629" s="7"/>
      <c r="K1629" s="7"/>
      <c r="L1629" s="7"/>
      <c r="M1629" s="7"/>
      <c r="N1629" s="7"/>
    </row>
    <row r="1630" spans="1:14" x14ac:dyDescent="0.2">
      <c r="A1630" s="33"/>
      <c r="B1630" s="7"/>
      <c r="C1630" s="7"/>
      <c r="D1630" s="17"/>
      <c r="E1630" s="7"/>
      <c r="F1630" s="7"/>
      <c r="G1630" s="7"/>
      <c r="H1630" s="7"/>
      <c r="I1630" s="7"/>
      <c r="J1630" s="7"/>
      <c r="K1630" s="7"/>
      <c r="L1630" s="7"/>
      <c r="M1630" s="7"/>
      <c r="N1630" s="7"/>
    </row>
    <row r="1631" spans="1:14" x14ac:dyDescent="0.2">
      <c r="A1631" s="33"/>
      <c r="B1631" s="7"/>
      <c r="C1631" s="7"/>
      <c r="D1631" s="17"/>
      <c r="E1631" s="7"/>
      <c r="F1631" s="7"/>
      <c r="G1631" s="7"/>
      <c r="H1631" s="7"/>
      <c r="I1631" s="7"/>
      <c r="J1631" s="7"/>
      <c r="K1631" s="7"/>
      <c r="L1631" s="7"/>
      <c r="M1631" s="7"/>
      <c r="N1631" s="7"/>
    </row>
    <row r="1632" spans="1:14" x14ac:dyDescent="0.2">
      <c r="A1632" s="33"/>
      <c r="B1632" s="7"/>
      <c r="C1632" s="7"/>
      <c r="D1632" s="17"/>
      <c r="E1632" s="7"/>
      <c r="F1632" s="7"/>
      <c r="G1632" s="7"/>
      <c r="H1632" s="7"/>
      <c r="I1632" s="7"/>
      <c r="J1632" s="7"/>
      <c r="K1632" s="7"/>
      <c r="L1632" s="7"/>
      <c r="M1632" s="7"/>
      <c r="N1632" s="7"/>
    </row>
    <row r="1633" spans="1:14" x14ac:dyDescent="0.2">
      <c r="A1633" s="33"/>
      <c r="B1633" s="7"/>
      <c r="C1633" s="7"/>
      <c r="D1633" s="17"/>
      <c r="E1633" s="7"/>
      <c r="F1633" s="7"/>
      <c r="G1633" s="7"/>
      <c r="H1633" s="7"/>
      <c r="I1633" s="7"/>
      <c r="J1633" s="7"/>
      <c r="K1633" s="7"/>
      <c r="L1633" s="7"/>
      <c r="M1633" s="7"/>
      <c r="N1633" s="7"/>
    </row>
    <row r="1634" spans="1:14" x14ac:dyDescent="0.2">
      <c r="A1634" s="33"/>
      <c r="B1634" s="7"/>
      <c r="C1634" s="7"/>
      <c r="D1634" s="17"/>
      <c r="E1634" s="7"/>
      <c r="F1634" s="7"/>
      <c r="G1634" s="7"/>
      <c r="H1634" s="7"/>
      <c r="I1634" s="7"/>
      <c r="J1634" s="7"/>
      <c r="K1634" s="7"/>
      <c r="L1634" s="7"/>
      <c r="M1634" s="7"/>
      <c r="N1634" s="7"/>
    </row>
    <row r="1635" spans="1:14" x14ac:dyDescent="0.2">
      <c r="A1635" s="33"/>
      <c r="B1635" s="7"/>
      <c r="C1635" s="7"/>
      <c r="D1635" s="17"/>
      <c r="E1635" s="7"/>
      <c r="F1635" s="7"/>
      <c r="G1635" s="7"/>
      <c r="H1635" s="7"/>
      <c r="I1635" s="7"/>
      <c r="J1635" s="7"/>
      <c r="K1635" s="7"/>
      <c r="L1635" s="7"/>
      <c r="M1635" s="7"/>
      <c r="N1635" s="7"/>
    </row>
    <row r="1636" spans="1:14" x14ac:dyDescent="0.2">
      <c r="A1636" s="33"/>
      <c r="B1636" s="7"/>
      <c r="C1636" s="7"/>
      <c r="D1636" s="17"/>
      <c r="E1636" s="7"/>
      <c r="F1636" s="7"/>
      <c r="G1636" s="7"/>
      <c r="H1636" s="7"/>
      <c r="I1636" s="7"/>
      <c r="J1636" s="7"/>
      <c r="K1636" s="7"/>
      <c r="L1636" s="7"/>
      <c r="M1636" s="7"/>
      <c r="N1636" s="7"/>
    </row>
    <row r="1637" spans="1:14" x14ac:dyDescent="0.2">
      <c r="A1637" s="33"/>
      <c r="B1637" s="7"/>
      <c r="C1637" s="7"/>
      <c r="D1637" s="17"/>
      <c r="E1637" s="7"/>
      <c r="F1637" s="7"/>
      <c r="G1637" s="7"/>
      <c r="H1637" s="7"/>
      <c r="I1637" s="7"/>
      <c r="J1637" s="7"/>
      <c r="K1637" s="7"/>
      <c r="L1637" s="7"/>
      <c r="M1637" s="7"/>
      <c r="N1637" s="7"/>
    </row>
    <row r="1638" spans="1:14" x14ac:dyDescent="0.2">
      <c r="A1638" s="33"/>
      <c r="B1638" s="7"/>
      <c r="C1638" s="7"/>
      <c r="D1638" s="17"/>
      <c r="E1638" s="7"/>
      <c r="F1638" s="7"/>
      <c r="G1638" s="7"/>
      <c r="H1638" s="7"/>
      <c r="I1638" s="7"/>
      <c r="J1638" s="7"/>
      <c r="K1638" s="7"/>
      <c r="L1638" s="7"/>
      <c r="M1638" s="7"/>
      <c r="N1638" s="7"/>
    </row>
    <row r="1639" spans="1:14" x14ac:dyDescent="0.2">
      <c r="A1639" s="33"/>
      <c r="B1639" s="7"/>
      <c r="C1639" s="7"/>
      <c r="D1639" s="17"/>
      <c r="E1639" s="7"/>
      <c r="F1639" s="7"/>
      <c r="G1639" s="7"/>
      <c r="H1639" s="7"/>
      <c r="I1639" s="7"/>
      <c r="J1639" s="7"/>
      <c r="K1639" s="7"/>
      <c r="L1639" s="7"/>
      <c r="M1639" s="7"/>
      <c r="N1639" s="7"/>
    </row>
    <row r="1640" spans="1:14" x14ac:dyDescent="0.2">
      <c r="A1640" s="33"/>
      <c r="B1640" s="7"/>
      <c r="C1640" s="7"/>
      <c r="D1640" s="17"/>
      <c r="E1640" s="7"/>
      <c r="F1640" s="7"/>
      <c r="G1640" s="7"/>
      <c r="H1640" s="7"/>
      <c r="I1640" s="7"/>
      <c r="J1640" s="7"/>
      <c r="K1640" s="7"/>
      <c r="L1640" s="7"/>
      <c r="M1640" s="7"/>
      <c r="N1640" s="7"/>
    </row>
    <row r="1641" spans="1:14" x14ac:dyDescent="0.2">
      <c r="A1641" s="33"/>
      <c r="B1641" s="7"/>
      <c r="C1641" s="7"/>
      <c r="D1641" s="17"/>
      <c r="E1641" s="7"/>
      <c r="F1641" s="7"/>
      <c r="G1641" s="7"/>
      <c r="H1641" s="7"/>
      <c r="I1641" s="7"/>
      <c r="J1641" s="7"/>
      <c r="K1641" s="7"/>
      <c r="L1641" s="7"/>
      <c r="M1641" s="7"/>
      <c r="N1641" s="7"/>
    </row>
    <row r="1642" spans="1:14" x14ac:dyDescent="0.2">
      <c r="A1642" s="33"/>
      <c r="B1642" s="7"/>
      <c r="C1642" s="7"/>
      <c r="D1642" s="17"/>
      <c r="E1642" s="7"/>
      <c r="F1642" s="7"/>
      <c r="G1642" s="7"/>
      <c r="H1642" s="7"/>
      <c r="I1642" s="7"/>
      <c r="J1642" s="7"/>
      <c r="K1642" s="7"/>
      <c r="L1642" s="7"/>
      <c r="M1642" s="7"/>
      <c r="N1642" s="7"/>
    </row>
    <row r="1643" spans="1:14" x14ac:dyDescent="0.2">
      <c r="A1643" s="33"/>
      <c r="B1643" s="7"/>
      <c r="C1643" s="7"/>
      <c r="D1643" s="17"/>
      <c r="E1643" s="7"/>
      <c r="F1643" s="7"/>
      <c r="G1643" s="7"/>
      <c r="H1643" s="7"/>
      <c r="I1643" s="7"/>
      <c r="J1643" s="7"/>
      <c r="K1643" s="7"/>
      <c r="L1643" s="7"/>
      <c r="M1643" s="7"/>
      <c r="N1643" s="7"/>
    </row>
    <row r="1644" spans="1:14" x14ac:dyDescent="0.2">
      <c r="A1644" s="33"/>
      <c r="B1644" s="7"/>
      <c r="C1644" s="7"/>
      <c r="D1644" s="17"/>
      <c r="E1644" s="7"/>
      <c r="F1644" s="7"/>
      <c r="G1644" s="7"/>
      <c r="H1644" s="7"/>
      <c r="I1644" s="7"/>
      <c r="J1644" s="7"/>
      <c r="K1644" s="7"/>
      <c r="L1644" s="7"/>
      <c r="M1644" s="7"/>
      <c r="N1644" s="7"/>
    </row>
    <row r="1645" spans="1:14" x14ac:dyDescent="0.2">
      <c r="A1645" s="33"/>
      <c r="B1645" s="7"/>
      <c r="C1645" s="7"/>
      <c r="D1645" s="17"/>
      <c r="E1645" s="7"/>
      <c r="F1645" s="7"/>
      <c r="G1645" s="7"/>
      <c r="H1645" s="7"/>
      <c r="I1645" s="7"/>
      <c r="J1645" s="7"/>
      <c r="K1645" s="7"/>
      <c r="L1645" s="7"/>
      <c r="M1645" s="7"/>
      <c r="N1645" s="7"/>
    </row>
    <row r="1646" spans="1:14" x14ac:dyDescent="0.2">
      <c r="A1646" s="33"/>
      <c r="B1646" s="7"/>
      <c r="C1646" s="7"/>
      <c r="D1646" s="17"/>
      <c r="E1646" s="7"/>
      <c r="F1646" s="7"/>
      <c r="G1646" s="7"/>
      <c r="H1646" s="7"/>
      <c r="I1646" s="7"/>
      <c r="J1646" s="7"/>
      <c r="K1646" s="7"/>
      <c r="L1646" s="7"/>
      <c r="M1646" s="7"/>
      <c r="N1646" s="7"/>
    </row>
    <row r="1647" spans="1:14" x14ac:dyDescent="0.2">
      <c r="A1647" s="33"/>
      <c r="B1647" s="7"/>
      <c r="C1647" s="7"/>
      <c r="D1647" s="17"/>
      <c r="E1647" s="7"/>
      <c r="F1647" s="7"/>
      <c r="G1647" s="7"/>
      <c r="H1647" s="7"/>
      <c r="I1647" s="7"/>
      <c r="J1647" s="7"/>
      <c r="K1647" s="7"/>
      <c r="L1647" s="7"/>
      <c r="M1647" s="7"/>
      <c r="N1647" s="7"/>
    </row>
    <row r="1648" spans="1:14" x14ac:dyDescent="0.2">
      <c r="A1648" s="33"/>
      <c r="B1648" s="7"/>
      <c r="C1648" s="7"/>
      <c r="D1648" s="17"/>
      <c r="E1648" s="7"/>
      <c r="F1648" s="7"/>
      <c r="G1648" s="7"/>
      <c r="H1648" s="7"/>
      <c r="I1648" s="7"/>
      <c r="J1648" s="7"/>
      <c r="K1648" s="7"/>
      <c r="L1648" s="7"/>
      <c r="M1648" s="7"/>
      <c r="N1648" s="7"/>
    </row>
    <row r="1649" spans="1:14" x14ac:dyDescent="0.2">
      <c r="A1649" s="33"/>
      <c r="B1649" s="7"/>
      <c r="C1649" s="7"/>
      <c r="D1649" s="17"/>
      <c r="E1649" s="7"/>
      <c r="F1649" s="7"/>
      <c r="G1649" s="7"/>
      <c r="H1649" s="7"/>
      <c r="I1649" s="7"/>
      <c r="J1649" s="7"/>
      <c r="K1649" s="7"/>
      <c r="L1649" s="7"/>
      <c r="M1649" s="7"/>
      <c r="N1649" s="7"/>
    </row>
    <row r="1650" spans="1:14" x14ac:dyDescent="0.2">
      <c r="A1650" s="33"/>
      <c r="B1650" s="7"/>
      <c r="C1650" s="7"/>
      <c r="D1650" s="17"/>
      <c r="E1650" s="7"/>
      <c r="F1650" s="7"/>
      <c r="G1650" s="7"/>
      <c r="H1650" s="7"/>
      <c r="I1650" s="7"/>
      <c r="J1650" s="7"/>
      <c r="K1650" s="7"/>
      <c r="L1650" s="7"/>
      <c r="M1650" s="7"/>
      <c r="N1650" s="7"/>
    </row>
    <row r="1651" spans="1:14" x14ac:dyDescent="0.2">
      <c r="A1651" s="33"/>
      <c r="B1651" s="7"/>
      <c r="C1651" s="7"/>
      <c r="D1651" s="17"/>
      <c r="E1651" s="7"/>
      <c r="F1651" s="7"/>
      <c r="G1651" s="7"/>
      <c r="H1651" s="7"/>
      <c r="I1651" s="7"/>
      <c r="J1651" s="7"/>
      <c r="K1651" s="7"/>
      <c r="L1651" s="7"/>
      <c r="M1651" s="7"/>
      <c r="N1651" s="7"/>
    </row>
    <row r="1652" spans="1:14" x14ac:dyDescent="0.2">
      <c r="A1652" s="33"/>
      <c r="B1652" s="7"/>
      <c r="C1652" s="7"/>
      <c r="D1652" s="17"/>
      <c r="E1652" s="7"/>
      <c r="F1652" s="7"/>
      <c r="G1652" s="7"/>
      <c r="H1652" s="7"/>
      <c r="I1652" s="7"/>
      <c r="J1652" s="7"/>
      <c r="K1652" s="7"/>
      <c r="L1652" s="7"/>
      <c r="M1652" s="7"/>
      <c r="N1652" s="7"/>
    </row>
    <row r="1653" spans="1:14" x14ac:dyDescent="0.2">
      <c r="A1653" s="33"/>
      <c r="B1653" s="7"/>
      <c r="C1653" s="7"/>
      <c r="D1653" s="17"/>
      <c r="E1653" s="7"/>
      <c r="F1653" s="7"/>
      <c r="G1653" s="7"/>
      <c r="H1653" s="7"/>
      <c r="I1653" s="7"/>
      <c r="J1653" s="7"/>
      <c r="K1653" s="7"/>
      <c r="L1653" s="7"/>
      <c r="M1653" s="7"/>
      <c r="N1653" s="7"/>
    </row>
    <row r="1654" spans="1:14" x14ac:dyDescent="0.2">
      <c r="A1654" s="33"/>
      <c r="B1654" s="7"/>
      <c r="C1654" s="7"/>
      <c r="D1654" s="17"/>
      <c r="E1654" s="7"/>
      <c r="F1654" s="7"/>
      <c r="G1654" s="7"/>
      <c r="H1654" s="7"/>
      <c r="I1654" s="7"/>
      <c r="J1654" s="7"/>
      <c r="K1654" s="7"/>
      <c r="L1654" s="7"/>
      <c r="M1654" s="7"/>
      <c r="N1654" s="7"/>
    </row>
    <row r="1655" spans="1:14" x14ac:dyDescent="0.2">
      <c r="A1655" s="33"/>
      <c r="B1655" s="7"/>
      <c r="C1655" s="7"/>
      <c r="D1655" s="17"/>
      <c r="E1655" s="7"/>
      <c r="F1655" s="7"/>
      <c r="G1655" s="7"/>
      <c r="H1655" s="7"/>
      <c r="I1655" s="7"/>
      <c r="J1655" s="7"/>
      <c r="K1655" s="7"/>
      <c r="L1655" s="7"/>
      <c r="M1655" s="7"/>
      <c r="N1655" s="7"/>
    </row>
    <row r="1656" spans="1:14" x14ac:dyDescent="0.2">
      <c r="A1656" s="33"/>
      <c r="B1656" s="7"/>
      <c r="C1656" s="7"/>
      <c r="D1656" s="17"/>
      <c r="E1656" s="7"/>
      <c r="F1656" s="7"/>
      <c r="G1656" s="7"/>
      <c r="H1656" s="7"/>
      <c r="I1656" s="7"/>
      <c r="J1656" s="7"/>
      <c r="K1656" s="7"/>
      <c r="L1656" s="7"/>
      <c r="M1656" s="7"/>
      <c r="N1656" s="7"/>
    </row>
    <row r="1657" spans="1:14" x14ac:dyDescent="0.2">
      <c r="A1657" s="33"/>
      <c r="B1657" s="7"/>
      <c r="C1657" s="7"/>
      <c r="D1657" s="17"/>
      <c r="E1657" s="7"/>
      <c r="F1657" s="7"/>
      <c r="G1657" s="7"/>
      <c r="H1657" s="7"/>
      <c r="I1657" s="7"/>
      <c r="J1657" s="7"/>
      <c r="K1657" s="7"/>
      <c r="L1657" s="7"/>
      <c r="M1657" s="7"/>
      <c r="N1657" s="7"/>
    </row>
    <row r="1658" spans="1:14" x14ac:dyDescent="0.2">
      <c r="A1658" s="33"/>
      <c r="B1658" s="7"/>
      <c r="C1658" s="7"/>
      <c r="D1658" s="17"/>
      <c r="E1658" s="7"/>
      <c r="F1658" s="7"/>
      <c r="G1658" s="7"/>
      <c r="H1658" s="7"/>
      <c r="I1658" s="7"/>
      <c r="J1658" s="7"/>
      <c r="K1658" s="7"/>
      <c r="L1658" s="7"/>
      <c r="M1658" s="7"/>
      <c r="N1658" s="7"/>
    </row>
    <row r="1659" spans="1:14" x14ac:dyDescent="0.2">
      <c r="A1659" s="33"/>
      <c r="B1659" s="7"/>
      <c r="C1659" s="7"/>
      <c r="D1659" s="17"/>
      <c r="E1659" s="7"/>
      <c r="F1659" s="7"/>
      <c r="G1659" s="7"/>
      <c r="H1659" s="7"/>
      <c r="I1659" s="7"/>
      <c r="J1659" s="7"/>
      <c r="K1659" s="7"/>
      <c r="L1659" s="7"/>
      <c r="M1659" s="7"/>
      <c r="N1659" s="7"/>
    </row>
    <row r="1660" spans="1:14" x14ac:dyDescent="0.2">
      <c r="A1660" s="33"/>
      <c r="B1660" s="7"/>
      <c r="C1660" s="7"/>
      <c r="D1660" s="17"/>
      <c r="E1660" s="7"/>
      <c r="F1660" s="7"/>
      <c r="G1660" s="7"/>
      <c r="H1660" s="7"/>
      <c r="I1660" s="7"/>
      <c r="J1660" s="7"/>
      <c r="K1660" s="7"/>
      <c r="L1660" s="7"/>
      <c r="M1660" s="7"/>
      <c r="N1660" s="7"/>
    </row>
    <row r="1661" spans="1:14" x14ac:dyDescent="0.2">
      <c r="A1661" s="33"/>
      <c r="B1661" s="7"/>
      <c r="C1661" s="7"/>
      <c r="D1661" s="17"/>
      <c r="E1661" s="7"/>
      <c r="F1661" s="7"/>
      <c r="G1661" s="7"/>
      <c r="H1661" s="7"/>
      <c r="I1661" s="7"/>
      <c r="J1661" s="7"/>
      <c r="K1661" s="7"/>
      <c r="L1661" s="7"/>
      <c r="M1661" s="7"/>
      <c r="N1661" s="7"/>
    </row>
    <row r="1662" spans="1:14" x14ac:dyDescent="0.2">
      <c r="A1662" s="33"/>
      <c r="B1662" s="7"/>
      <c r="C1662" s="7"/>
      <c r="D1662" s="17"/>
      <c r="E1662" s="7"/>
      <c r="F1662" s="7"/>
      <c r="G1662" s="7"/>
      <c r="H1662" s="7"/>
      <c r="I1662" s="7"/>
      <c r="J1662" s="7"/>
      <c r="K1662" s="7"/>
      <c r="L1662" s="7"/>
      <c r="M1662" s="7"/>
      <c r="N1662" s="7"/>
    </row>
    <row r="1663" spans="1:14" x14ac:dyDescent="0.2">
      <c r="A1663" s="33"/>
      <c r="B1663" s="7"/>
      <c r="C1663" s="7"/>
      <c r="D1663" s="17"/>
      <c r="E1663" s="7"/>
      <c r="F1663" s="7"/>
      <c r="G1663" s="7"/>
      <c r="H1663" s="7"/>
      <c r="I1663" s="7"/>
      <c r="J1663" s="7"/>
      <c r="K1663" s="7"/>
      <c r="L1663" s="7"/>
      <c r="M1663" s="7"/>
      <c r="N1663" s="7"/>
    </row>
    <row r="1664" spans="1:14" x14ac:dyDescent="0.2">
      <c r="A1664" s="33"/>
      <c r="B1664" s="7"/>
      <c r="C1664" s="7"/>
      <c r="D1664" s="17"/>
      <c r="E1664" s="7"/>
      <c r="F1664" s="7"/>
      <c r="G1664" s="7"/>
      <c r="H1664" s="7"/>
      <c r="I1664" s="7"/>
      <c r="J1664" s="7"/>
      <c r="K1664" s="7"/>
      <c r="L1664" s="7"/>
      <c r="M1664" s="7"/>
      <c r="N1664" s="7"/>
    </row>
    <row r="1665" spans="1:14" x14ac:dyDescent="0.2">
      <c r="A1665" s="33"/>
      <c r="B1665" s="7"/>
      <c r="C1665" s="7"/>
      <c r="D1665" s="17"/>
      <c r="E1665" s="7"/>
      <c r="F1665" s="7"/>
      <c r="G1665" s="7"/>
      <c r="H1665" s="7"/>
      <c r="I1665" s="7"/>
      <c r="J1665" s="7"/>
      <c r="K1665" s="7"/>
      <c r="L1665" s="7"/>
      <c r="M1665" s="7"/>
      <c r="N1665" s="7"/>
    </row>
    <row r="1666" spans="1:14" x14ac:dyDescent="0.2">
      <c r="A1666" s="33"/>
      <c r="B1666" s="7"/>
      <c r="C1666" s="7"/>
      <c r="D1666" s="17"/>
      <c r="E1666" s="7"/>
      <c r="F1666" s="7"/>
      <c r="G1666" s="7"/>
      <c r="H1666" s="7"/>
      <c r="I1666" s="7"/>
      <c r="J1666" s="7"/>
      <c r="K1666" s="7"/>
      <c r="L1666" s="7"/>
      <c r="M1666" s="7"/>
      <c r="N1666" s="7"/>
    </row>
    <row r="1667" spans="1:14" x14ac:dyDescent="0.2">
      <c r="A1667" s="33"/>
      <c r="B1667" s="7"/>
      <c r="C1667" s="7"/>
      <c r="D1667" s="17"/>
      <c r="E1667" s="7"/>
      <c r="F1667" s="7"/>
      <c r="G1667" s="7"/>
      <c r="H1667" s="7"/>
      <c r="I1667" s="7"/>
      <c r="J1667" s="7"/>
      <c r="K1667" s="7"/>
      <c r="L1667" s="7"/>
      <c r="M1667" s="7"/>
      <c r="N1667" s="7"/>
    </row>
    <row r="1668" spans="1:14" x14ac:dyDescent="0.2">
      <c r="A1668" s="33"/>
      <c r="B1668" s="7"/>
      <c r="C1668" s="7"/>
      <c r="D1668" s="17"/>
      <c r="E1668" s="7"/>
      <c r="F1668" s="7"/>
      <c r="G1668" s="7"/>
      <c r="H1668" s="7"/>
      <c r="I1668" s="7"/>
      <c r="J1668" s="7"/>
      <c r="K1668" s="7"/>
      <c r="L1668" s="7"/>
      <c r="M1668" s="7"/>
      <c r="N1668" s="7"/>
    </row>
    <row r="1669" spans="1:14" x14ac:dyDescent="0.2">
      <c r="A1669" s="33"/>
      <c r="B1669" s="7"/>
      <c r="C1669" s="7"/>
      <c r="D1669" s="17"/>
      <c r="E1669" s="7"/>
      <c r="F1669" s="7"/>
      <c r="G1669" s="7"/>
      <c r="H1669" s="7"/>
      <c r="I1669" s="7"/>
      <c r="J1669" s="7"/>
      <c r="K1669" s="7"/>
      <c r="L1669" s="7"/>
      <c r="M1669" s="7"/>
      <c r="N1669" s="7"/>
    </row>
    <row r="1670" spans="1:14" x14ac:dyDescent="0.2">
      <c r="A1670" s="33"/>
      <c r="B1670" s="7"/>
      <c r="C1670" s="7"/>
      <c r="D1670" s="17"/>
      <c r="E1670" s="7"/>
      <c r="F1670" s="7"/>
      <c r="G1670" s="7"/>
      <c r="H1670" s="7"/>
      <c r="I1670" s="7"/>
      <c r="J1670" s="7"/>
      <c r="K1670" s="7"/>
      <c r="L1670" s="7"/>
      <c r="M1670" s="7"/>
      <c r="N1670" s="7"/>
    </row>
    <row r="1671" spans="1:14" x14ac:dyDescent="0.2">
      <c r="A1671" s="33"/>
      <c r="B1671" s="7"/>
      <c r="C1671" s="7"/>
      <c r="D1671" s="17"/>
      <c r="E1671" s="7"/>
      <c r="F1671" s="7"/>
      <c r="G1671" s="7"/>
      <c r="H1671" s="7"/>
      <c r="I1671" s="7"/>
      <c r="J1671" s="7"/>
      <c r="K1671" s="7"/>
      <c r="L1671" s="7"/>
      <c r="M1671" s="7"/>
      <c r="N1671" s="7"/>
    </row>
    <row r="1672" spans="1:14" x14ac:dyDescent="0.2">
      <c r="A1672" s="33"/>
      <c r="B1672" s="7"/>
      <c r="C1672" s="7"/>
      <c r="D1672" s="17"/>
      <c r="E1672" s="7"/>
      <c r="F1672" s="7"/>
      <c r="G1672" s="7"/>
      <c r="H1672" s="7"/>
      <c r="I1672" s="7"/>
      <c r="J1672" s="7"/>
      <c r="K1672" s="7"/>
      <c r="L1672" s="7"/>
      <c r="M1672" s="7"/>
      <c r="N1672" s="7"/>
    </row>
    <row r="1673" spans="1:14" x14ac:dyDescent="0.2">
      <c r="A1673" s="33"/>
      <c r="B1673" s="7"/>
      <c r="C1673" s="7"/>
      <c r="D1673" s="17"/>
      <c r="E1673" s="7"/>
      <c r="F1673" s="7"/>
      <c r="G1673" s="7"/>
      <c r="H1673" s="7"/>
      <c r="I1673" s="7"/>
      <c r="J1673" s="7"/>
      <c r="K1673" s="7"/>
      <c r="L1673" s="7"/>
      <c r="M1673" s="7"/>
      <c r="N1673" s="7"/>
    </row>
    <row r="1674" spans="1:14" x14ac:dyDescent="0.2">
      <c r="A1674" s="33"/>
      <c r="B1674" s="7"/>
      <c r="C1674" s="7"/>
      <c r="D1674" s="17"/>
      <c r="E1674" s="7"/>
      <c r="F1674" s="7"/>
      <c r="G1674" s="7"/>
      <c r="H1674" s="7"/>
      <c r="I1674" s="7"/>
      <c r="J1674" s="7"/>
      <c r="K1674" s="7"/>
      <c r="L1674" s="7"/>
      <c r="M1674" s="7"/>
      <c r="N1674" s="7"/>
    </row>
    <row r="1675" spans="1:14" x14ac:dyDescent="0.2">
      <c r="A1675" s="33"/>
      <c r="B1675" s="7"/>
      <c r="C1675" s="7"/>
      <c r="D1675" s="17"/>
      <c r="E1675" s="7"/>
      <c r="F1675" s="7"/>
      <c r="G1675" s="7"/>
      <c r="H1675" s="7"/>
      <c r="I1675" s="7"/>
      <c r="J1675" s="7"/>
      <c r="K1675" s="7"/>
      <c r="L1675" s="7"/>
      <c r="M1675" s="7"/>
      <c r="N1675" s="7"/>
    </row>
    <row r="1676" spans="1:14" x14ac:dyDescent="0.2">
      <c r="A1676" s="33"/>
      <c r="B1676" s="7"/>
      <c r="C1676" s="7"/>
      <c r="D1676" s="17"/>
      <c r="E1676" s="7"/>
      <c r="F1676" s="7"/>
      <c r="G1676" s="7"/>
      <c r="H1676" s="7"/>
      <c r="I1676" s="7"/>
      <c r="J1676" s="7"/>
      <c r="K1676" s="7"/>
      <c r="L1676" s="7"/>
      <c r="M1676" s="7"/>
      <c r="N1676" s="7"/>
    </row>
    <row r="1677" spans="1:14" x14ac:dyDescent="0.2">
      <c r="A1677" s="33"/>
      <c r="B1677" s="7"/>
      <c r="C1677" s="7"/>
      <c r="D1677" s="17"/>
      <c r="E1677" s="7"/>
      <c r="F1677" s="7"/>
      <c r="G1677" s="7"/>
      <c r="H1677" s="7"/>
      <c r="I1677" s="7"/>
      <c r="J1677" s="7"/>
      <c r="K1677" s="7"/>
      <c r="L1677" s="7"/>
      <c r="M1677" s="7"/>
      <c r="N1677" s="7"/>
    </row>
    <row r="1678" spans="1:14" x14ac:dyDescent="0.2">
      <c r="A1678" s="33"/>
      <c r="B1678" s="7"/>
      <c r="C1678" s="7"/>
      <c r="D1678" s="17"/>
      <c r="E1678" s="7"/>
      <c r="F1678" s="7"/>
      <c r="G1678" s="7"/>
      <c r="H1678" s="7"/>
      <c r="I1678" s="7"/>
      <c r="J1678" s="7"/>
      <c r="K1678" s="7"/>
      <c r="L1678" s="7"/>
      <c r="M1678" s="7"/>
      <c r="N1678" s="7"/>
    </row>
    <row r="1679" spans="1:14" x14ac:dyDescent="0.2">
      <c r="A1679" s="33"/>
      <c r="B1679" s="7"/>
      <c r="C1679" s="7"/>
      <c r="D1679" s="17"/>
      <c r="E1679" s="7"/>
      <c r="F1679" s="7"/>
      <c r="G1679" s="7"/>
      <c r="H1679" s="7"/>
      <c r="I1679" s="7"/>
      <c r="J1679" s="7"/>
      <c r="K1679" s="7"/>
      <c r="L1679" s="7"/>
      <c r="M1679" s="7"/>
      <c r="N1679" s="7"/>
    </row>
    <row r="1680" spans="1:14" x14ac:dyDescent="0.2">
      <c r="A1680" s="33"/>
      <c r="B1680" s="7"/>
      <c r="C1680" s="7"/>
      <c r="D1680" s="17"/>
      <c r="E1680" s="7"/>
      <c r="F1680" s="7"/>
      <c r="G1680" s="7"/>
      <c r="H1680" s="7"/>
      <c r="I1680" s="7"/>
      <c r="J1680" s="7"/>
      <c r="K1680" s="7"/>
      <c r="L1680" s="7"/>
      <c r="M1680" s="7"/>
      <c r="N1680" s="7"/>
    </row>
    <row r="1681" spans="1:14" x14ac:dyDescent="0.2">
      <c r="A1681" s="33"/>
      <c r="B1681" s="7"/>
      <c r="C1681" s="7"/>
      <c r="D1681" s="17"/>
      <c r="E1681" s="7"/>
      <c r="F1681" s="7"/>
      <c r="G1681" s="7"/>
      <c r="H1681" s="7"/>
      <c r="I1681" s="7"/>
      <c r="J1681" s="7"/>
      <c r="K1681" s="7"/>
      <c r="L1681" s="7"/>
      <c r="M1681" s="7"/>
      <c r="N1681" s="7"/>
    </row>
    <row r="1682" spans="1:14" x14ac:dyDescent="0.2">
      <c r="A1682" s="33"/>
      <c r="B1682" s="7"/>
      <c r="C1682" s="7"/>
      <c r="D1682" s="17"/>
      <c r="E1682" s="7"/>
      <c r="F1682" s="7"/>
      <c r="G1682" s="7"/>
      <c r="H1682" s="7"/>
      <c r="I1682" s="7"/>
      <c r="J1682" s="7"/>
      <c r="K1682" s="7"/>
      <c r="L1682" s="7"/>
      <c r="M1682" s="7"/>
      <c r="N1682" s="7"/>
    </row>
    <row r="1683" spans="1:14" x14ac:dyDescent="0.2">
      <c r="A1683" s="33"/>
      <c r="B1683" s="7"/>
      <c r="C1683" s="7"/>
      <c r="D1683" s="17"/>
      <c r="E1683" s="7"/>
      <c r="F1683" s="7"/>
      <c r="G1683" s="7"/>
      <c r="H1683" s="7"/>
      <c r="I1683" s="7"/>
      <c r="J1683" s="7"/>
      <c r="K1683" s="7"/>
      <c r="L1683" s="7"/>
      <c r="M1683" s="7"/>
      <c r="N1683" s="7"/>
    </row>
    <row r="1684" spans="1:14" x14ac:dyDescent="0.2">
      <c r="A1684" s="33"/>
      <c r="B1684" s="7"/>
      <c r="C1684" s="7"/>
      <c r="D1684" s="17"/>
      <c r="E1684" s="7"/>
      <c r="F1684" s="7"/>
      <c r="G1684" s="7"/>
      <c r="H1684" s="7"/>
      <c r="I1684" s="7"/>
      <c r="J1684" s="7"/>
      <c r="K1684" s="7"/>
      <c r="L1684" s="7"/>
      <c r="M1684" s="7"/>
      <c r="N1684" s="7"/>
    </row>
    <row r="1685" spans="1:14" x14ac:dyDescent="0.2">
      <c r="A1685" s="33"/>
      <c r="B1685" s="7"/>
      <c r="C1685" s="7"/>
      <c r="D1685" s="17"/>
      <c r="E1685" s="7"/>
      <c r="F1685" s="7"/>
      <c r="G1685" s="7"/>
      <c r="H1685" s="7"/>
      <c r="I1685" s="7"/>
      <c r="J1685" s="7"/>
      <c r="K1685" s="7"/>
      <c r="L1685" s="7"/>
      <c r="M1685" s="7"/>
      <c r="N1685" s="7"/>
    </row>
    <row r="1686" spans="1:14" x14ac:dyDescent="0.2">
      <c r="A1686" s="33"/>
      <c r="B1686" s="7"/>
      <c r="C1686" s="7"/>
      <c r="D1686" s="17"/>
      <c r="E1686" s="7"/>
      <c r="F1686" s="7"/>
      <c r="G1686" s="7"/>
      <c r="H1686" s="7"/>
      <c r="I1686" s="7"/>
      <c r="J1686" s="7"/>
      <c r="K1686" s="7"/>
      <c r="L1686" s="7"/>
      <c r="M1686" s="7"/>
      <c r="N1686" s="7"/>
    </row>
    <row r="1687" spans="1:14" x14ac:dyDescent="0.2">
      <c r="A1687" s="33"/>
      <c r="B1687" s="7"/>
      <c r="C1687" s="7"/>
      <c r="D1687" s="17"/>
      <c r="E1687" s="7"/>
      <c r="F1687" s="7"/>
      <c r="G1687" s="7"/>
      <c r="H1687" s="7"/>
      <c r="I1687" s="7"/>
      <c r="J1687" s="7"/>
      <c r="K1687" s="7"/>
      <c r="L1687" s="7"/>
      <c r="M1687" s="7"/>
      <c r="N1687" s="7"/>
    </row>
    <row r="1688" spans="1:14" x14ac:dyDescent="0.2">
      <c r="A1688" s="33"/>
      <c r="B1688" s="7"/>
      <c r="C1688" s="7"/>
      <c r="D1688" s="17"/>
      <c r="E1688" s="7"/>
      <c r="F1688" s="7"/>
      <c r="G1688" s="7"/>
      <c r="H1688" s="7"/>
      <c r="I1688" s="7"/>
      <c r="J1688" s="7"/>
      <c r="K1688" s="7"/>
      <c r="L1688" s="7"/>
      <c r="M1688" s="7"/>
      <c r="N1688" s="7"/>
    </row>
    <row r="1689" spans="1:14" x14ac:dyDescent="0.2">
      <c r="A1689" s="33"/>
      <c r="B1689" s="7"/>
      <c r="C1689" s="7"/>
      <c r="D1689" s="17"/>
      <c r="E1689" s="7"/>
      <c r="F1689" s="7"/>
      <c r="G1689" s="7"/>
      <c r="H1689" s="7"/>
      <c r="I1689" s="7"/>
      <c r="J1689" s="7"/>
      <c r="K1689" s="7"/>
      <c r="L1689" s="7"/>
      <c r="M1689" s="7"/>
      <c r="N1689" s="7"/>
    </row>
    <row r="1690" spans="1:14" x14ac:dyDescent="0.2">
      <c r="A1690" s="33"/>
      <c r="B1690" s="7"/>
      <c r="C1690" s="7"/>
      <c r="D1690" s="17"/>
      <c r="E1690" s="7"/>
      <c r="F1690" s="7"/>
      <c r="G1690" s="7"/>
      <c r="H1690" s="7"/>
      <c r="I1690" s="7"/>
      <c r="J1690" s="7"/>
      <c r="K1690" s="7"/>
      <c r="L1690" s="7"/>
      <c r="M1690" s="7"/>
      <c r="N1690" s="7"/>
    </row>
    <row r="1691" spans="1:14" x14ac:dyDescent="0.2">
      <c r="A1691" s="33"/>
      <c r="B1691" s="7"/>
      <c r="C1691" s="7"/>
      <c r="D1691" s="17"/>
      <c r="E1691" s="7"/>
      <c r="F1691" s="7"/>
      <c r="G1691" s="7"/>
      <c r="H1691" s="7"/>
      <c r="I1691" s="7"/>
      <c r="J1691" s="7"/>
      <c r="K1691" s="7"/>
      <c r="L1691" s="7"/>
      <c r="M1691" s="7"/>
      <c r="N1691" s="7"/>
    </row>
    <row r="1692" spans="1:14" x14ac:dyDescent="0.2">
      <c r="A1692" s="33"/>
      <c r="B1692" s="7"/>
      <c r="C1692" s="7"/>
      <c r="D1692" s="17"/>
      <c r="E1692" s="7"/>
      <c r="F1692" s="7"/>
      <c r="G1692" s="7"/>
      <c r="H1692" s="7"/>
      <c r="I1692" s="7"/>
      <c r="J1692" s="7"/>
      <c r="K1692" s="7"/>
      <c r="L1692" s="7"/>
      <c r="M1692" s="7"/>
      <c r="N1692" s="7"/>
    </row>
    <row r="1693" spans="1:14" x14ac:dyDescent="0.2">
      <c r="A1693" s="33"/>
      <c r="B1693" s="7"/>
      <c r="C1693" s="7"/>
      <c r="D1693" s="17"/>
      <c r="E1693" s="7"/>
      <c r="F1693" s="7"/>
      <c r="G1693" s="7"/>
      <c r="H1693" s="7"/>
      <c r="I1693" s="7"/>
      <c r="J1693" s="7"/>
      <c r="K1693" s="7"/>
      <c r="L1693" s="7"/>
      <c r="M1693" s="7"/>
      <c r="N1693" s="7"/>
    </row>
    <row r="1694" spans="1:14" x14ac:dyDescent="0.2">
      <c r="A1694" s="33"/>
      <c r="B1694" s="7"/>
      <c r="C1694" s="7"/>
      <c r="D1694" s="17"/>
      <c r="E1694" s="7"/>
      <c r="F1694" s="7"/>
      <c r="G1694" s="7"/>
      <c r="H1694" s="7"/>
      <c r="I1694" s="7"/>
      <c r="J1694" s="7"/>
      <c r="K1694" s="7"/>
      <c r="L1694" s="7"/>
      <c r="M1694" s="7"/>
      <c r="N1694" s="7"/>
    </row>
    <row r="1695" spans="1:14" x14ac:dyDescent="0.2">
      <c r="A1695" s="33"/>
      <c r="B1695" s="7"/>
      <c r="C1695" s="7"/>
      <c r="D1695" s="17"/>
      <c r="E1695" s="7"/>
      <c r="F1695" s="7"/>
      <c r="G1695" s="7"/>
      <c r="H1695" s="7"/>
      <c r="I1695" s="7"/>
      <c r="J1695" s="7"/>
      <c r="K1695" s="7"/>
      <c r="L1695" s="7"/>
      <c r="M1695" s="7"/>
      <c r="N1695" s="7"/>
    </row>
    <row r="1696" spans="1:14" x14ac:dyDescent="0.2">
      <c r="A1696" s="33"/>
      <c r="B1696" s="7"/>
      <c r="C1696" s="7"/>
      <c r="D1696" s="17"/>
      <c r="E1696" s="7"/>
      <c r="F1696" s="7"/>
      <c r="G1696" s="7"/>
      <c r="H1696" s="7"/>
      <c r="I1696" s="7"/>
      <c r="J1696" s="7"/>
      <c r="K1696" s="7"/>
      <c r="L1696" s="7"/>
      <c r="M1696" s="7"/>
      <c r="N1696" s="7"/>
    </row>
    <row r="1697" spans="1:14" x14ac:dyDescent="0.2">
      <c r="A1697" s="33"/>
      <c r="B1697" s="7"/>
      <c r="C1697" s="7"/>
      <c r="D1697" s="17"/>
      <c r="E1697" s="7"/>
      <c r="F1697" s="7"/>
      <c r="G1697" s="7"/>
      <c r="H1697" s="7"/>
      <c r="I1697" s="7"/>
      <c r="J1697" s="7"/>
      <c r="K1697" s="7"/>
      <c r="L1697" s="7"/>
      <c r="M1697" s="7"/>
      <c r="N1697" s="7"/>
    </row>
    <row r="1698" spans="1:14" x14ac:dyDescent="0.2">
      <c r="A1698" s="33"/>
      <c r="B1698" s="7"/>
      <c r="C1698" s="7"/>
      <c r="D1698" s="17"/>
      <c r="E1698" s="7"/>
      <c r="F1698" s="7"/>
      <c r="G1698" s="7"/>
      <c r="H1698" s="7"/>
      <c r="I1698" s="7"/>
      <c r="J1698" s="7"/>
      <c r="K1698" s="7"/>
      <c r="L1698" s="7"/>
      <c r="M1698" s="7"/>
      <c r="N1698" s="7"/>
    </row>
    <row r="1699" spans="1:14" x14ac:dyDescent="0.2">
      <c r="A1699" s="33"/>
      <c r="B1699" s="7"/>
      <c r="C1699" s="7"/>
      <c r="D1699" s="17"/>
      <c r="E1699" s="7"/>
      <c r="F1699" s="7"/>
      <c r="G1699" s="7"/>
      <c r="H1699" s="7"/>
      <c r="I1699" s="7"/>
      <c r="J1699" s="7"/>
      <c r="K1699" s="7"/>
      <c r="L1699" s="7"/>
      <c r="M1699" s="7"/>
      <c r="N1699" s="7"/>
    </row>
    <row r="1700" spans="1:14" x14ac:dyDescent="0.2">
      <c r="A1700" s="33"/>
      <c r="B1700" s="7"/>
      <c r="C1700" s="7"/>
      <c r="D1700" s="17"/>
      <c r="E1700" s="7"/>
      <c r="F1700" s="7"/>
      <c r="G1700" s="7"/>
      <c r="H1700" s="7"/>
      <c r="I1700" s="7"/>
      <c r="J1700" s="7"/>
      <c r="K1700" s="7"/>
      <c r="L1700" s="7"/>
      <c r="M1700" s="7"/>
      <c r="N1700" s="7"/>
    </row>
    <row r="1701" spans="1:14" x14ac:dyDescent="0.2">
      <c r="A1701" s="33"/>
      <c r="B1701" s="7"/>
      <c r="C1701" s="7"/>
      <c r="D1701" s="17"/>
      <c r="E1701" s="7"/>
      <c r="F1701" s="7"/>
      <c r="G1701" s="7"/>
      <c r="H1701" s="7"/>
      <c r="I1701" s="7"/>
      <c r="J1701" s="7"/>
      <c r="K1701" s="7"/>
      <c r="L1701" s="7"/>
      <c r="M1701" s="7"/>
      <c r="N1701" s="7"/>
    </row>
    <row r="1702" spans="1:14" x14ac:dyDescent="0.2">
      <c r="A1702" s="33"/>
      <c r="B1702" s="7"/>
      <c r="C1702" s="7"/>
      <c r="D1702" s="17"/>
      <c r="E1702" s="7"/>
      <c r="F1702" s="7"/>
      <c r="G1702" s="7"/>
      <c r="H1702" s="7"/>
      <c r="I1702" s="7"/>
      <c r="J1702" s="7"/>
      <c r="K1702" s="7"/>
      <c r="L1702" s="7"/>
      <c r="M1702" s="7"/>
      <c r="N1702" s="7"/>
    </row>
    <row r="1703" spans="1:14" x14ac:dyDescent="0.2">
      <c r="A1703" s="33"/>
      <c r="B1703" s="7"/>
      <c r="C1703" s="7"/>
      <c r="D1703" s="17"/>
      <c r="E1703" s="7"/>
      <c r="F1703" s="7"/>
      <c r="G1703" s="7"/>
      <c r="H1703" s="7"/>
      <c r="I1703" s="7"/>
      <c r="J1703" s="7"/>
      <c r="K1703" s="7"/>
      <c r="L1703" s="7"/>
      <c r="M1703" s="7"/>
      <c r="N1703" s="7"/>
    </row>
    <row r="1704" spans="1:14" x14ac:dyDescent="0.2">
      <c r="A1704" s="33"/>
      <c r="B1704" s="7"/>
      <c r="C1704" s="7"/>
      <c r="D1704" s="17"/>
      <c r="E1704" s="7"/>
      <c r="F1704" s="7"/>
      <c r="G1704" s="7"/>
      <c r="H1704" s="7"/>
      <c r="I1704" s="7"/>
      <c r="J1704" s="7"/>
      <c r="K1704" s="7"/>
      <c r="L1704" s="7"/>
      <c r="M1704" s="7"/>
      <c r="N1704" s="7"/>
    </row>
    <row r="1705" spans="1:14" x14ac:dyDescent="0.2">
      <c r="A1705" s="33"/>
      <c r="B1705" s="7"/>
      <c r="C1705" s="7"/>
      <c r="D1705" s="17"/>
      <c r="E1705" s="7"/>
      <c r="F1705" s="7"/>
      <c r="G1705" s="7"/>
      <c r="H1705" s="7"/>
      <c r="I1705" s="7"/>
      <c r="J1705" s="7"/>
      <c r="K1705" s="7"/>
      <c r="L1705" s="7"/>
      <c r="M1705" s="7"/>
      <c r="N1705" s="7"/>
    </row>
    <row r="1706" spans="1:14" x14ac:dyDescent="0.2">
      <c r="A1706" s="33"/>
      <c r="B1706" s="7"/>
      <c r="C1706" s="7"/>
      <c r="D1706" s="17"/>
      <c r="E1706" s="7"/>
      <c r="F1706" s="7"/>
      <c r="G1706" s="7"/>
      <c r="H1706" s="7"/>
      <c r="I1706" s="7"/>
      <c r="J1706" s="7"/>
      <c r="K1706" s="7"/>
      <c r="L1706" s="7"/>
      <c r="M1706" s="7"/>
      <c r="N1706" s="7"/>
    </row>
    <row r="1707" spans="1:14" x14ac:dyDescent="0.2">
      <c r="A1707" s="33"/>
      <c r="B1707" s="7"/>
      <c r="C1707" s="7"/>
      <c r="D1707" s="17"/>
      <c r="E1707" s="7"/>
      <c r="F1707" s="7"/>
      <c r="G1707" s="7"/>
      <c r="H1707" s="7"/>
      <c r="I1707" s="7"/>
      <c r="J1707" s="7"/>
      <c r="K1707" s="7"/>
      <c r="L1707" s="7"/>
      <c r="M1707" s="7"/>
      <c r="N1707" s="7"/>
    </row>
    <row r="1708" spans="1:14" x14ac:dyDescent="0.2">
      <c r="A1708" s="33"/>
      <c r="B1708" s="7"/>
      <c r="C1708" s="7"/>
      <c r="D1708" s="17"/>
      <c r="E1708" s="7"/>
      <c r="F1708" s="7"/>
      <c r="G1708" s="7"/>
      <c r="H1708" s="7"/>
      <c r="I1708" s="7"/>
      <c r="J1708" s="7"/>
      <c r="K1708" s="7"/>
      <c r="L1708" s="7"/>
      <c r="M1708" s="7"/>
      <c r="N1708" s="7"/>
    </row>
    <row r="1709" spans="1:14" x14ac:dyDescent="0.2">
      <c r="A1709" s="33"/>
      <c r="B1709" s="7"/>
      <c r="C1709" s="7"/>
      <c r="D1709" s="17"/>
      <c r="E1709" s="7"/>
      <c r="F1709" s="7"/>
      <c r="G1709" s="7"/>
      <c r="H1709" s="7"/>
      <c r="I1709" s="7"/>
      <c r="J1709" s="7"/>
      <c r="K1709" s="7"/>
      <c r="L1709" s="7"/>
      <c r="M1709" s="7"/>
      <c r="N1709" s="7"/>
    </row>
    <row r="1710" spans="1:14" x14ac:dyDescent="0.2">
      <c r="A1710" s="33"/>
      <c r="B1710" s="7"/>
      <c r="C1710" s="7"/>
      <c r="D1710" s="17"/>
      <c r="E1710" s="7"/>
      <c r="F1710" s="7"/>
      <c r="G1710" s="7"/>
      <c r="H1710" s="7"/>
      <c r="I1710" s="7"/>
      <c r="J1710" s="7"/>
      <c r="K1710" s="7"/>
      <c r="L1710" s="7"/>
      <c r="M1710" s="7"/>
      <c r="N1710" s="7"/>
    </row>
    <row r="1711" spans="1:14" x14ac:dyDescent="0.2">
      <c r="A1711" s="33"/>
      <c r="B1711" s="7"/>
      <c r="C1711" s="7"/>
      <c r="D1711" s="17"/>
      <c r="E1711" s="7"/>
      <c r="F1711" s="7"/>
      <c r="G1711" s="7"/>
      <c r="H1711" s="7"/>
      <c r="I1711" s="7"/>
      <c r="J1711" s="7"/>
      <c r="K1711" s="7"/>
      <c r="L1711" s="7"/>
      <c r="M1711" s="7"/>
      <c r="N1711" s="7"/>
    </row>
    <row r="1712" spans="1:14" x14ac:dyDescent="0.2">
      <c r="A1712" s="33"/>
      <c r="B1712" s="7"/>
      <c r="C1712" s="7"/>
      <c r="D1712" s="17"/>
      <c r="E1712" s="7"/>
      <c r="F1712" s="7"/>
      <c r="G1712" s="7"/>
      <c r="H1712" s="7"/>
      <c r="I1712" s="7"/>
      <c r="J1712" s="7"/>
      <c r="K1712" s="7"/>
      <c r="L1712" s="7"/>
      <c r="M1712" s="7"/>
      <c r="N1712" s="7"/>
    </row>
    <row r="1713" spans="1:14" x14ac:dyDescent="0.2">
      <c r="A1713" s="33"/>
      <c r="B1713" s="7"/>
      <c r="C1713" s="7"/>
      <c r="D1713" s="17"/>
      <c r="E1713" s="7"/>
      <c r="F1713" s="7"/>
      <c r="G1713" s="7"/>
      <c r="H1713" s="7"/>
      <c r="I1713" s="7"/>
      <c r="J1713" s="7"/>
      <c r="K1713" s="7"/>
      <c r="L1713" s="7"/>
      <c r="M1713" s="7"/>
      <c r="N1713" s="7"/>
    </row>
    <row r="1714" spans="1:14" x14ac:dyDescent="0.2">
      <c r="A1714" s="33"/>
      <c r="B1714" s="7"/>
      <c r="C1714" s="7"/>
      <c r="D1714" s="17"/>
      <c r="E1714" s="7"/>
      <c r="F1714" s="7"/>
      <c r="G1714" s="7"/>
      <c r="H1714" s="7"/>
      <c r="I1714" s="7"/>
      <c r="J1714" s="7"/>
      <c r="K1714" s="7"/>
      <c r="L1714" s="7"/>
      <c r="M1714" s="7"/>
      <c r="N1714" s="7"/>
    </row>
    <row r="1715" spans="1:14" x14ac:dyDescent="0.2">
      <c r="A1715" s="33"/>
      <c r="B1715" s="7"/>
      <c r="C1715" s="7"/>
      <c r="D1715" s="17"/>
      <c r="E1715" s="7"/>
      <c r="F1715" s="7"/>
      <c r="G1715" s="7"/>
      <c r="H1715" s="7"/>
      <c r="I1715" s="7"/>
      <c r="J1715" s="7"/>
      <c r="K1715" s="7"/>
      <c r="L1715" s="7"/>
      <c r="M1715" s="7"/>
      <c r="N1715" s="7"/>
    </row>
    <row r="1716" spans="1:14" x14ac:dyDescent="0.2">
      <c r="A1716" s="33"/>
      <c r="B1716" s="7"/>
      <c r="C1716" s="7"/>
      <c r="D1716" s="17"/>
      <c r="E1716" s="7"/>
      <c r="F1716" s="7"/>
      <c r="G1716" s="7"/>
      <c r="H1716" s="7"/>
      <c r="I1716" s="7"/>
      <c r="J1716" s="7"/>
      <c r="K1716" s="7"/>
      <c r="L1716" s="7"/>
      <c r="M1716" s="7"/>
      <c r="N1716" s="7"/>
    </row>
    <row r="1717" spans="1:14" x14ac:dyDescent="0.2">
      <c r="A1717" s="33"/>
      <c r="B1717" s="7"/>
      <c r="C1717" s="7"/>
      <c r="D1717" s="17"/>
      <c r="E1717" s="7"/>
      <c r="F1717" s="7"/>
      <c r="G1717" s="7"/>
      <c r="H1717" s="7"/>
      <c r="I1717" s="7"/>
      <c r="J1717" s="7"/>
      <c r="K1717" s="7"/>
      <c r="L1717" s="7"/>
      <c r="M1717" s="7"/>
      <c r="N1717" s="7"/>
    </row>
    <row r="1718" spans="1:14" x14ac:dyDescent="0.2">
      <c r="A1718" s="33"/>
      <c r="B1718" s="7"/>
      <c r="C1718" s="7"/>
      <c r="D1718" s="17"/>
      <c r="E1718" s="7"/>
      <c r="F1718" s="7"/>
      <c r="G1718" s="7"/>
      <c r="H1718" s="7"/>
      <c r="I1718" s="7"/>
      <c r="J1718" s="7"/>
      <c r="K1718" s="7"/>
      <c r="L1718" s="7"/>
      <c r="M1718" s="7"/>
      <c r="N1718" s="7"/>
    </row>
    <row r="1719" spans="1:14" x14ac:dyDescent="0.2">
      <c r="A1719" s="33"/>
      <c r="B1719" s="7"/>
      <c r="C1719" s="7"/>
      <c r="D1719" s="17"/>
      <c r="E1719" s="7"/>
      <c r="F1719" s="7"/>
      <c r="G1719" s="7"/>
      <c r="H1719" s="7"/>
      <c r="I1719" s="7"/>
      <c r="J1719" s="7"/>
      <c r="K1719" s="7"/>
      <c r="L1719" s="7"/>
      <c r="M1719" s="7"/>
      <c r="N1719" s="7"/>
    </row>
    <row r="1720" spans="1:14" x14ac:dyDescent="0.2">
      <c r="A1720" s="33"/>
      <c r="B1720" s="7"/>
      <c r="C1720" s="7"/>
      <c r="D1720" s="17"/>
      <c r="E1720" s="7"/>
      <c r="F1720" s="7"/>
      <c r="G1720" s="7"/>
      <c r="H1720" s="7"/>
      <c r="I1720" s="7"/>
      <c r="J1720" s="7"/>
      <c r="K1720" s="7"/>
      <c r="L1720" s="7"/>
      <c r="M1720" s="7"/>
      <c r="N1720" s="7"/>
    </row>
    <row r="1721" spans="1:14" x14ac:dyDescent="0.2">
      <c r="A1721" s="33"/>
      <c r="B1721" s="7"/>
      <c r="C1721" s="7"/>
      <c r="D1721" s="17"/>
      <c r="E1721" s="7"/>
      <c r="F1721" s="7"/>
      <c r="G1721" s="7"/>
      <c r="H1721" s="7"/>
      <c r="I1721" s="7"/>
      <c r="J1721" s="7"/>
      <c r="K1721" s="7"/>
      <c r="L1721" s="7"/>
      <c r="M1721" s="7"/>
      <c r="N1721" s="7"/>
    </row>
    <row r="1722" spans="1:14" x14ac:dyDescent="0.2">
      <c r="A1722" s="33"/>
      <c r="B1722" s="7"/>
      <c r="C1722" s="7"/>
      <c r="D1722" s="17"/>
      <c r="E1722" s="7"/>
      <c r="F1722" s="7"/>
      <c r="G1722" s="7"/>
      <c r="H1722" s="7"/>
      <c r="I1722" s="7"/>
      <c r="J1722" s="7"/>
      <c r="K1722" s="7"/>
      <c r="L1722" s="7"/>
      <c r="M1722" s="7"/>
      <c r="N1722" s="7"/>
    </row>
    <row r="1723" spans="1:14" x14ac:dyDescent="0.2">
      <c r="A1723" s="33"/>
      <c r="B1723" s="7"/>
      <c r="C1723" s="7"/>
      <c r="D1723" s="17"/>
      <c r="E1723" s="7"/>
      <c r="F1723" s="7"/>
      <c r="G1723" s="7"/>
      <c r="H1723" s="7"/>
      <c r="I1723" s="7"/>
      <c r="J1723" s="7"/>
      <c r="K1723" s="7"/>
      <c r="L1723" s="7"/>
      <c r="M1723" s="7"/>
      <c r="N1723" s="7"/>
    </row>
    <row r="1724" spans="1:14" x14ac:dyDescent="0.2">
      <c r="A1724" s="33"/>
      <c r="B1724" s="7"/>
      <c r="C1724" s="7"/>
      <c r="D1724" s="17"/>
      <c r="E1724" s="7"/>
      <c r="F1724" s="7"/>
      <c r="G1724" s="7"/>
      <c r="H1724" s="7"/>
      <c r="I1724" s="7"/>
      <c r="J1724" s="7"/>
      <c r="K1724" s="7"/>
      <c r="L1724" s="7"/>
      <c r="M1724" s="7"/>
      <c r="N1724" s="7"/>
    </row>
    <row r="1725" spans="1:14" x14ac:dyDescent="0.2">
      <c r="A1725" s="33"/>
      <c r="B1725" s="7"/>
      <c r="C1725" s="7"/>
      <c r="D1725" s="17"/>
      <c r="E1725" s="7"/>
      <c r="F1725" s="7"/>
      <c r="G1725" s="7"/>
      <c r="H1725" s="7"/>
      <c r="I1725" s="7"/>
      <c r="J1725" s="7"/>
      <c r="K1725" s="7"/>
      <c r="L1725" s="7"/>
      <c r="M1725" s="7"/>
      <c r="N1725" s="7"/>
    </row>
    <row r="1726" spans="1:14" x14ac:dyDescent="0.2">
      <c r="A1726" s="33"/>
      <c r="B1726" s="7"/>
      <c r="C1726" s="7"/>
      <c r="D1726" s="17"/>
      <c r="E1726" s="7"/>
      <c r="F1726" s="7"/>
      <c r="G1726" s="7"/>
      <c r="H1726" s="7"/>
      <c r="I1726" s="7"/>
      <c r="J1726" s="7"/>
      <c r="K1726" s="7"/>
      <c r="L1726" s="7"/>
      <c r="M1726" s="7"/>
      <c r="N1726" s="7"/>
    </row>
    <row r="1727" spans="1:14" x14ac:dyDescent="0.2">
      <c r="A1727" s="33"/>
      <c r="B1727" s="7"/>
      <c r="C1727" s="7"/>
      <c r="D1727" s="17"/>
      <c r="E1727" s="7"/>
      <c r="F1727" s="7"/>
      <c r="G1727" s="7"/>
      <c r="H1727" s="7"/>
      <c r="I1727" s="7"/>
      <c r="J1727" s="7"/>
      <c r="K1727" s="7"/>
      <c r="L1727" s="7"/>
      <c r="M1727" s="7"/>
      <c r="N1727" s="7"/>
    </row>
    <row r="1728" spans="1:14" x14ac:dyDescent="0.2">
      <c r="A1728" s="33"/>
      <c r="B1728" s="7"/>
      <c r="C1728" s="7"/>
      <c r="D1728" s="17"/>
      <c r="E1728" s="7"/>
      <c r="F1728" s="7"/>
      <c r="G1728" s="7"/>
      <c r="H1728" s="7"/>
      <c r="I1728" s="7"/>
      <c r="J1728" s="7"/>
      <c r="K1728" s="7"/>
      <c r="L1728" s="7"/>
      <c r="M1728" s="7"/>
      <c r="N1728" s="7"/>
    </row>
    <row r="1729" spans="1:14" x14ac:dyDescent="0.2">
      <c r="A1729" s="33"/>
      <c r="B1729" s="7"/>
      <c r="C1729" s="7"/>
      <c r="D1729" s="17"/>
      <c r="E1729" s="7"/>
      <c r="F1729" s="7"/>
      <c r="G1729" s="7"/>
      <c r="H1729" s="7"/>
      <c r="I1729" s="7"/>
      <c r="J1729" s="7"/>
      <c r="K1729" s="7"/>
      <c r="L1729" s="7"/>
      <c r="M1729" s="7"/>
      <c r="N1729" s="7"/>
    </row>
    <row r="1730" spans="1:14" x14ac:dyDescent="0.2">
      <c r="A1730" s="33"/>
      <c r="B1730" s="7"/>
      <c r="C1730" s="7"/>
      <c r="D1730" s="17"/>
      <c r="E1730" s="7"/>
      <c r="F1730" s="7"/>
      <c r="G1730" s="7"/>
      <c r="H1730" s="7"/>
      <c r="I1730" s="7"/>
      <c r="J1730" s="7"/>
      <c r="K1730" s="7"/>
      <c r="L1730" s="7"/>
      <c r="M1730" s="7"/>
      <c r="N1730" s="7"/>
    </row>
    <row r="1731" spans="1:14" x14ac:dyDescent="0.2">
      <c r="A1731" s="33"/>
      <c r="B1731" s="7"/>
      <c r="C1731" s="7"/>
      <c r="D1731" s="17"/>
      <c r="E1731" s="7"/>
      <c r="F1731" s="7"/>
      <c r="G1731" s="7"/>
      <c r="H1731" s="7"/>
      <c r="I1731" s="7"/>
      <c r="J1731" s="7"/>
      <c r="K1731" s="7"/>
      <c r="L1731" s="7"/>
      <c r="M1731" s="7"/>
      <c r="N1731" s="7"/>
    </row>
    <row r="1732" spans="1:14" x14ac:dyDescent="0.2">
      <c r="A1732" s="33"/>
      <c r="B1732" s="7"/>
      <c r="C1732" s="7"/>
      <c r="D1732" s="17"/>
      <c r="E1732" s="7"/>
      <c r="F1732" s="7"/>
      <c r="G1732" s="7"/>
      <c r="H1732" s="7"/>
      <c r="I1732" s="7"/>
      <c r="J1732" s="7"/>
      <c r="K1732" s="7"/>
      <c r="L1732" s="7"/>
      <c r="M1732" s="7"/>
      <c r="N1732" s="7"/>
    </row>
    <row r="1733" spans="1:14" x14ac:dyDescent="0.2">
      <c r="A1733" s="33"/>
      <c r="B1733" s="7"/>
      <c r="C1733" s="7"/>
      <c r="D1733" s="17"/>
      <c r="E1733" s="7"/>
      <c r="F1733" s="7"/>
      <c r="G1733" s="7"/>
      <c r="H1733" s="7"/>
      <c r="I1733" s="7"/>
      <c r="J1733" s="7"/>
      <c r="K1733" s="7"/>
      <c r="L1733" s="7"/>
      <c r="M1733" s="7"/>
      <c r="N1733" s="7"/>
    </row>
    <row r="1734" spans="1:14" x14ac:dyDescent="0.2">
      <c r="A1734" s="33"/>
      <c r="B1734" s="7"/>
      <c r="C1734" s="7"/>
      <c r="D1734" s="17"/>
      <c r="E1734" s="7"/>
      <c r="F1734" s="7"/>
      <c r="G1734" s="7"/>
      <c r="H1734" s="7"/>
      <c r="I1734" s="7"/>
      <c r="J1734" s="7"/>
      <c r="K1734" s="7"/>
      <c r="L1734" s="7"/>
      <c r="M1734" s="7"/>
      <c r="N1734" s="7"/>
    </row>
    <row r="1735" spans="1:14" x14ac:dyDescent="0.2">
      <c r="A1735" s="33"/>
      <c r="B1735" s="7"/>
      <c r="C1735" s="7"/>
      <c r="D1735" s="17"/>
      <c r="E1735" s="7"/>
      <c r="F1735" s="7"/>
      <c r="G1735" s="7"/>
      <c r="H1735" s="7"/>
      <c r="I1735" s="7"/>
      <c r="J1735" s="7"/>
      <c r="K1735" s="7"/>
      <c r="L1735" s="7"/>
      <c r="M1735" s="7"/>
      <c r="N1735" s="7"/>
    </row>
    <row r="1736" spans="1:14" x14ac:dyDescent="0.2">
      <c r="A1736" s="33"/>
      <c r="B1736" s="7"/>
      <c r="C1736" s="7"/>
      <c r="D1736" s="17"/>
      <c r="E1736" s="7"/>
      <c r="F1736" s="7"/>
      <c r="G1736" s="7"/>
      <c r="H1736" s="7"/>
      <c r="I1736" s="7"/>
      <c r="J1736" s="7"/>
      <c r="K1736" s="7"/>
      <c r="L1736" s="7"/>
      <c r="M1736" s="7"/>
      <c r="N1736" s="7"/>
    </row>
    <row r="1737" spans="1:14" x14ac:dyDescent="0.2">
      <c r="A1737" s="33"/>
      <c r="B1737" s="7"/>
      <c r="C1737" s="7"/>
      <c r="D1737" s="17"/>
      <c r="E1737" s="7"/>
      <c r="F1737" s="7"/>
      <c r="G1737" s="7"/>
      <c r="H1737" s="7"/>
      <c r="I1737" s="7"/>
      <c r="J1737" s="7"/>
      <c r="K1737" s="7"/>
      <c r="L1737" s="7"/>
      <c r="M1737" s="7"/>
      <c r="N1737" s="7"/>
    </row>
    <row r="1738" spans="1:14" x14ac:dyDescent="0.2">
      <c r="A1738" s="33"/>
      <c r="B1738" s="7"/>
      <c r="C1738" s="7"/>
      <c r="D1738" s="17"/>
      <c r="E1738" s="7"/>
      <c r="F1738" s="7"/>
      <c r="G1738" s="7"/>
      <c r="H1738" s="7"/>
      <c r="I1738" s="7"/>
      <c r="J1738" s="7"/>
      <c r="K1738" s="7"/>
      <c r="L1738" s="7"/>
      <c r="M1738" s="7"/>
      <c r="N1738" s="7"/>
    </row>
    <row r="1739" spans="1:14" x14ac:dyDescent="0.2">
      <c r="A1739" s="33"/>
      <c r="B1739" s="7"/>
      <c r="C1739" s="7"/>
      <c r="D1739" s="17"/>
      <c r="E1739" s="7"/>
      <c r="F1739" s="7"/>
      <c r="G1739" s="7"/>
      <c r="H1739" s="7"/>
      <c r="I1739" s="7"/>
      <c r="J1739" s="7"/>
      <c r="K1739" s="7"/>
      <c r="L1739" s="7"/>
      <c r="M1739" s="7"/>
      <c r="N1739" s="7"/>
    </row>
    <row r="1740" spans="1:14" x14ac:dyDescent="0.2">
      <c r="A1740" s="33"/>
      <c r="B1740" s="7"/>
      <c r="C1740" s="7"/>
      <c r="D1740" s="17"/>
      <c r="E1740" s="7"/>
      <c r="F1740" s="7"/>
      <c r="G1740" s="7"/>
      <c r="H1740" s="7"/>
      <c r="I1740" s="7"/>
      <c r="J1740" s="7"/>
      <c r="K1740" s="7"/>
      <c r="L1740" s="7"/>
      <c r="M1740" s="7"/>
      <c r="N1740" s="7"/>
    </row>
    <row r="1741" spans="1:14" x14ac:dyDescent="0.2">
      <c r="A1741" s="33"/>
      <c r="B1741" s="7"/>
      <c r="C1741" s="7"/>
      <c r="D1741" s="17"/>
      <c r="E1741" s="7"/>
      <c r="F1741" s="7"/>
      <c r="G1741" s="7"/>
      <c r="H1741" s="7"/>
      <c r="I1741" s="7"/>
      <c r="J1741" s="7"/>
      <c r="K1741" s="7"/>
      <c r="L1741" s="7"/>
      <c r="M1741" s="7"/>
      <c r="N1741" s="7"/>
    </row>
    <row r="1742" spans="1:14" x14ac:dyDescent="0.2">
      <c r="A1742" s="33"/>
      <c r="B1742" s="7"/>
      <c r="C1742" s="7"/>
      <c r="D1742" s="17"/>
      <c r="E1742" s="7"/>
      <c r="F1742" s="7"/>
      <c r="G1742" s="7"/>
      <c r="H1742" s="7"/>
      <c r="I1742" s="7"/>
      <c r="J1742" s="7"/>
      <c r="K1742" s="7"/>
      <c r="L1742" s="7"/>
      <c r="M1742" s="7"/>
      <c r="N1742" s="7"/>
    </row>
    <row r="1743" spans="1:14" x14ac:dyDescent="0.2">
      <c r="A1743" s="33"/>
      <c r="B1743" s="7"/>
      <c r="C1743" s="7"/>
      <c r="D1743" s="17"/>
      <c r="E1743" s="7"/>
      <c r="F1743" s="7"/>
      <c r="G1743" s="7"/>
      <c r="H1743" s="7"/>
      <c r="I1743" s="7"/>
      <c r="J1743" s="7"/>
      <c r="K1743" s="7"/>
      <c r="L1743" s="7"/>
      <c r="M1743" s="7"/>
      <c r="N1743" s="7"/>
    </row>
    <row r="1744" spans="1:14" x14ac:dyDescent="0.2">
      <c r="A1744" s="33"/>
      <c r="B1744" s="7"/>
      <c r="C1744" s="7"/>
      <c r="D1744" s="17"/>
      <c r="E1744" s="7"/>
      <c r="F1744" s="7"/>
      <c r="G1744" s="7"/>
      <c r="H1744" s="7"/>
      <c r="I1744" s="7"/>
      <c r="J1744" s="7"/>
      <c r="K1744" s="7"/>
      <c r="L1744" s="7"/>
      <c r="M1744" s="7"/>
      <c r="N1744" s="7"/>
    </row>
    <row r="1745" spans="1:14" x14ac:dyDescent="0.2">
      <c r="A1745" s="33"/>
      <c r="B1745" s="7"/>
      <c r="C1745" s="7"/>
      <c r="D1745" s="17"/>
      <c r="E1745" s="7"/>
      <c r="F1745" s="7"/>
      <c r="G1745" s="7"/>
      <c r="H1745" s="7"/>
      <c r="I1745" s="7"/>
      <c r="J1745" s="7"/>
      <c r="K1745" s="7"/>
      <c r="L1745" s="7"/>
      <c r="M1745" s="7"/>
      <c r="N1745" s="7"/>
    </row>
    <row r="1746" spans="1:14" x14ac:dyDescent="0.2">
      <c r="A1746" s="33"/>
      <c r="B1746" s="7"/>
      <c r="C1746" s="7"/>
      <c r="D1746" s="17"/>
      <c r="E1746" s="7"/>
      <c r="F1746" s="7"/>
      <c r="G1746" s="7"/>
      <c r="H1746" s="7"/>
      <c r="I1746" s="7"/>
      <c r="J1746" s="7"/>
      <c r="K1746" s="7"/>
      <c r="L1746" s="7"/>
      <c r="M1746" s="7"/>
      <c r="N1746" s="7"/>
    </row>
    <row r="1747" spans="1:14" x14ac:dyDescent="0.2">
      <c r="A1747" s="33"/>
      <c r="B1747" s="7"/>
      <c r="C1747" s="7"/>
      <c r="D1747" s="17"/>
      <c r="E1747" s="7"/>
      <c r="F1747" s="7"/>
      <c r="G1747" s="7"/>
      <c r="H1747" s="7"/>
      <c r="I1747" s="7"/>
      <c r="J1747" s="7"/>
      <c r="K1747" s="7"/>
      <c r="L1747" s="7"/>
      <c r="M1747" s="7"/>
      <c r="N1747" s="7"/>
    </row>
    <row r="1748" spans="1:14" x14ac:dyDescent="0.2">
      <c r="A1748" s="33"/>
      <c r="B1748" s="7"/>
      <c r="C1748" s="7"/>
      <c r="D1748" s="17"/>
      <c r="E1748" s="7"/>
      <c r="F1748" s="7"/>
      <c r="G1748" s="7"/>
      <c r="H1748" s="7"/>
      <c r="I1748" s="7"/>
      <c r="J1748" s="7"/>
      <c r="K1748" s="7"/>
      <c r="L1748" s="7"/>
      <c r="M1748" s="7"/>
      <c r="N1748" s="7"/>
    </row>
    <row r="1749" spans="1:14" x14ac:dyDescent="0.2">
      <c r="A1749" s="33"/>
      <c r="B1749" s="7"/>
      <c r="C1749" s="7"/>
      <c r="D1749" s="17"/>
      <c r="E1749" s="7"/>
      <c r="F1749" s="7"/>
      <c r="G1749" s="7"/>
      <c r="H1749" s="7"/>
      <c r="I1749" s="7"/>
      <c r="J1749" s="7"/>
      <c r="K1749" s="7"/>
      <c r="L1749" s="7"/>
      <c r="M1749" s="7"/>
      <c r="N1749" s="7"/>
    </row>
    <row r="1750" spans="1:14" x14ac:dyDescent="0.2">
      <c r="A1750" s="33"/>
      <c r="B1750" s="7"/>
      <c r="C1750" s="7"/>
      <c r="D1750" s="17"/>
      <c r="E1750" s="7"/>
      <c r="F1750" s="7"/>
      <c r="G1750" s="7"/>
      <c r="H1750" s="7"/>
      <c r="I1750" s="7"/>
      <c r="J1750" s="7"/>
      <c r="K1750" s="7"/>
      <c r="L1750" s="7"/>
      <c r="M1750" s="7"/>
      <c r="N1750" s="7"/>
    </row>
    <row r="1751" spans="1:14" x14ac:dyDescent="0.2">
      <c r="A1751" s="33"/>
      <c r="B1751" s="7"/>
      <c r="C1751" s="7"/>
      <c r="D1751" s="17"/>
      <c r="E1751" s="7"/>
      <c r="F1751" s="7"/>
      <c r="G1751" s="7"/>
      <c r="H1751" s="7"/>
      <c r="I1751" s="7"/>
      <c r="J1751" s="7"/>
      <c r="K1751" s="7"/>
      <c r="L1751" s="7"/>
      <c r="M1751" s="7"/>
      <c r="N1751" s="7"/>
    </row>
    <row r="1752" spans="1:14" x14ac:dyDescent="0.2">
      <c r="A1752" s="33"/>
      <c r="B1752" s="7"/>
      <c r="C1752" s="7"/>
      <c r="D1752" s="17"/>
      <c r="E1752" s="7"/>
      <c r="F1752" s="7"/>
      <c r="G1752" s="7"/>
      <c r="H1752" s="7"/>
      <c r="I1752" s="7"/>
      <c r="J1752" s="7"/>
      <c r="K1752" s="7"/>
      <c r="L1752" s="7"/>
      <c r="M1752" s="7"/>
      <c r="N1752" s="7"/>
    </row>
    <row r="1753" spans="1:14" x14ac:dyDescent="0.2">
      <c r="A1753" s="33"/>
      <c r="B1753" s="7"/>
      <c r="C1753" s="7"/>
      <c r="D1753" s="17"/>
      <c r="E1753" s="7"/>
      <c r="F1753" s="7"/>
      <c r="G1753" s="7"/>
      <c r="H1753" s="7"/>
      <c r="I1753" s="7"/>
      <c r="J1753" s="7"/>
      <c r="K1753" s="7"/>
      <c r="L1753" s="7"/>
      <c r="M1753" s="7"/>
      <c r="N1753" s="7"/>
    </row>
    <row r="1754" spans="1:14" x14ac:dyDescent="0.2">
      <c r="A1754" s="33"/>
      <c r="B1754" s="7"/>
      <c r="C1754" s="7"/>
      <c r="D1754" s="17"/>
      <c r="E1754" s="7"/>
      <c r="F1754" s="7"/>
      <c r="G1754" s="7"/>
      <c r="H1754" s="7"/>
      <c r="I1754" s="7"/>
      <c r="J1754" s="7"/>
      <c r="K1754" s="7"/>
      <c r="L1754" s="7"/>
      <c r="M1754" s="7"/>
      <c r="N1754" s="7"/>
    </row>
    <row r="1755" spans="1:14" x14ac:dyDescent="0.2">
      <c r="A1755" s="33"/>
      <c r="B1755" s="7"/>
      <c r="C1755" s="7"/>
      <c r="D1755" s="17"/>
      <c r="E1755" s="7"/>
      <c r="F1755" s="7"/>
      <c r="G1755" s="7"/>
      <c r="H1755" s="7"/>
      <c r="I1755" s="7"/>
      <c r="J1755" s="7"/>
      <c r="K1755" s="7"/>
      <c r="L1755" s="7"/>
      <c r="M1755" s="7"/>
      <c r="N1755" s="7"/>
    </row>
    <row r="1756" spans="1:14" x14ac:dyDescent="0.2">
      <c r="A1756" s="33"/>
      <c r="B1756" s="7"/>
      <c r="C1756" s="7"/>
      <c r="D1756" s="17"/>
      <c r="E1756" s="7"/>
      <c r="F1756" s="7"/>
      <c r="G1756" s="7"/>
      <c r="H1756" s="7"/>
      <c r="I1756" s="7"/>
      <c r="J1756" s="7"/>
      <c r="K1756" s="7"/>
      <c r="L1756" s="7"/>
      <c r="M1756" s="7"/>
      <c r="N1756" s="7"/>
    </row>
    <row r="1757" spans="1:14" x14ac:dyDescent="0.2">
      <c r="A1757" s="33"/>
      <c r="B1757" s="7"/>
      <c r="C1757" s="7"/>
      <c r="D1757" s="17"/>
      <c r="E1757" s="7"/>
      <c r="F1757" s="7"/>
      <c r="G1757" s="7"/>
      <c r="H1757" s="7"/>
      <c r="I1757" s="7"/>
      <c r="J1757" s="7"/>
      <c r="K1757" s="7"/>
      <c r="L1757" s="7"/>
      <c r="M1757" s="7"/>
      <c r="N1757" s="7"/>
    </row>
    <row r="1758" spans="1:14" x14ac:dyDescent="0.2">
      <c r="A1758" s="33"/>
      <c r="B1758" s="7"/>
      <c r="C1758" s="7"/>
      <c r="D1758" s="17"/>
      <c r="E1758" s="7"/>
      <c r="F1758" s="7"/>
      <c r="G1758" s="7"/>
      <c r="H1758" s="7"/>
      <c r="I1758" s="7"/>
      <c r="J1758" s="7"/>
      <c r="K1758" s="7"/>
      <c r="L1758" s="7"/>
      <c r="M1758" s="7"/>
      <c r="N1758" s="7"/>
    </row>
    <row r="1759" spans="1:14" x14ac:dyDescent="0.2">
      <c r="A1759" s="33"/>
      <c r="B1759" s="7"/>
      <c r="C1759" s="7"/>
      <c r="D1759" s="17"/>
      <c r="E1759" s="7"/>
      <c r="F1759" s="7"/>
      <c r="G1759" s="7"/>
      <c r="H1759" s="7"/>
      <c r="I1759" s="7"/>
      <c r="J1759" s="7"/>
      <c r="K1759" s="7"/>
      <c r="L1759" s="7"/>
      <c r="M1759" s="7"/>
      <c r="N1759" s="7"/>
    </row>
    <row r="1760" spans="1:14" x14ac:dyDescent="0.2">
      <c r="A1760" s="33"/>
      <c r="B1760" s="7"/>
      <c r="C1760" s="7"/>
      <c r="D1760" s="17"/>
      <c r="E1760" s="7"/>
      <c r="F1760" s="7"/>
      <c r="G1760" s="7"/>
      <c r="H1760" s="7"/>
      <c r="I1760" s="7"/>
      <c r="J1760" s="7"/>
      <c r="K1760" s="7"/>
      <c r="L1760" s="7"/>
      <c r="M1760" s="7"/>
      <c r="N1760" s="7"/>
    </row>
    <row r="1761" spans="1:14" x14ac:dyDescent="0.2">
      <c r="A1761" s="33"/>
      <c r="B1761" s="7"/>
      <c r="C1761" s="7"/>
      <c r="D1761" s="17"/>
      <c r="E1761" s="7"/>
      <c r="F1761" s="7"/>
      <c r="G1761" s="7"/>
      <c r="H1761" s="7"/>
      <c r="I1761" s="7"/>
      <c r="J1761" s="7"/>
      <c r="K1761" s="7"/>
      <c r="L1761" s="7"/>
      <c r="M1761" s="7"/>
      <c r="N1761" s="7"/>
    </row>
    <row r="1762" spans="1:14" x14ac:dyDescent="0.2">
      <c r="A1762" s="33"/>
      <c r="B1762" s="7"/>
      <c r="C1762" s="7"/>
      <c r="D1762" s="17"/>
      <c r="E1762" s="7"/>
      <c r="F1762" s="7"/>
      <c r="G1762" s="7"/>
      <c r="H1762" s="7"/>
      <c r="I1762" s="7"/>
      <c r="J1762" s="7"/>
      <c r="K1762" s="7"/>
      <c r="L1762" s="7"/>
      <c r="M1762" s="7"/>
      <c r="N1762" s="7"/>
    </row>
    <row r="1763" spans="1:14" x14ac:dyDescent="0.2">
      <c r="A1763" s="33"/>
      <c r="B1763" s="7"/>
      <c r="C1763" s="7"/>
      <c r="D1763" s="17"/>
      <c r="E1763" s="7"/>
      <c r="F1763" s="7"/>
      <c r="G1763" s="7"/>
      <c r="H1763" s="7"/>
      <c r="I1763" s="7"/>
      <c r="J1763" s="7"/>
      <c r="K1763" s="7"/>
      <c r="L1763" s="7"/>
      <c r="M1763" s="7"/>
      <c r="N1763" s="7"/>
    </row>
    <row r="1764" spans="1:14" x14ac:dyDescent="0.2">
      <c r="A1764" s="33"/>
      <c r="B1764" s="7"/>
      <c r="C1764" s="7"/>
      <c r="D1764" s="17"/>
      <c r="E1764" s="7"/>
      <c r="F1764" s="7"/>
      <c r="G1764" s="7"/>
      <c r="H1764" s="7"/>
      <c r="I1764" s="7"/>
      <c r="J1764" s="7"/>
      <c r="K1764" s="7"/>
      <c r="L1764" s="7"/>
      <c r="M1764" s="7"/>
      <c r="N1764" s="7"/>
    </row>
    <row r="1765" spans="1:14" x14ac:dyDescent="0.2">
      <c r="A1765" s="33"/>
      <c r="B1765" s="7"/>
      <c r="C1765" s="7"/>
      <c r="D1765" s="17"/>
      <c r="E1765" s="7"/>
      <c r="F1765" s="7"/>
      <c r="G1765" s="7"/>
      <c r="H1765" s="7"/>
      <c r="I1765" s="7"/>
      <c r="J1765" s="7"/>
      <c r="K1765" s="7"/>
      <c r="L1765" s="7"/>
      <c r="M1765" s="7"/>
      <c r="N1765" s="7"/>
    </row>
    <row r="1766" spans="1:14" x14ac:dyDescent="0.2">
      <c r="A1766" s="33"/>
      <c r="B1766" s="7"/>
      <c r="C1766" s="7"/>
      <c r="D1766" s="17"/>
      <c r="E1766" s="7"/>
      <c r="F1766" s="7"/>
      <c r="G1766" s="7"/>
      <c r="H1766" s="7"/>
      <c r="I1766" s="7"/>
      <c r="J1766" s="7"/>
      <c r="K1766" s="7"/>
      <c r="L1766" s="7"/>
      <c r="M1766" s="7"/>
      <c r="N1766" s="7"/>
    </row>
    <row r="1767" spans="1:14" x14ac:dyDescent="0.2">
      <c r="A1767" s="33"/>
      <c r="B1767" s="7"/>
      <c r="C1767" s="7"/>
      <c r="D1767" s="17"/>
      <c r="E1767" s="7"/>
      <c r="F1767" s="7"/>
      <c r="G1767" s="7"/>
      <c r="H1767" s="7"/>
      <c r="I1767" s="7"/>
      <c r="J1767" s="7"/>
      <c r="K1767" s="7"/>
      <c r="L1767" s="7"/>
      <c r="M1767" s="7"/>
      <c r="N1767" s="7"/>
    </row>
    <row r="1768" spans="1:14" x14ac:dyDescent="0.2">
      <c r="A1768" s="33"/>
      <c r="B1768" s="7"/>
      <c r="C1768" s="7"/>
      <c r="D1768" s="17"/>
      <c r="E1768" s="7"/>
      <c r="F1768" s="7"/>
      <c r="G1768" s="7"/>
      <c r="H1768" s="7"/>
      <c r="I1768" s="7"/>
      <c r="J1768" s="7"/>
      <c r="K1768" s="7"/>
      <c r="L1768" s="7"/>
      <c r="M1768" s="7"/>
      <c r="N1768" s="7"/>
    </row>
    <row r="1769" spans="1:14" x14ac:dyDescent="0.2">
      <c r="A1769" s="33"/>
      <c r="B1769" s="7"/>
      <c r="C1769" s="7"/>
      <c r="D1769" s="17"/>
      <c r="E1769" s="7"/>
      <c r="F1769" s="7"/>
      <c r="G1769" s="7"/>
      <c r="H1769" s="7"/>
      <c r="I1769" s="7"/>
      <c r="J1769" s="7"/>
      <c r="K1769" s="7"/>
      <c r="L1769" s="7"/>
      <c r="M1769" s="7"/>
      <c r="N1769" s="7"/>
    </row>
    <row r="1770" spans="1:14" x14ac:dyDescent="0.2">
      <c r="A1770" s="33"/>
      <c r="B1770" s="7"/>
      <c r="C1770" s="7"/>
      <c r="D1770" s="17"/>
      <c r="E1770" s="7"/>
      <c r="F1770" s="7"/>
      <c r="G1770" s="7"/>
      <c r="H1770" s="7"/>
      <c r="I1770" s="7"/>
      <c r="J1770" s="7"/>
      <c r="K1770" s="7"/>
      <c r="L1770" s="7"/>
      <c r="M1770" s="7"/>
      <c r="N1770" s="7"/>
    </row>
    <row r="1771" spans="1:14" x14ac:dyDescent="0.2">
      <c r="A1771" s="33"/>
      <c r="B1771" s="7"/>
      <c r="C1771" s="7"/>
      <c r="D1771" s="17"/>
      <c r="E1771" s="7"/>
      <c r="F1771" s="7"/>
      <c r="G1771" s="7"/>
      <c r="H1771" s="7"/>
      <c r="I1771" s="7"/>
      <c r="J1771" s="7"/>
      <c r="K1771" s="7"/>
      <c r="L1771" s="7"/>
      <c r="M1771" s="7"/>
      <c r="N1771" s="7"/>
    </row>
    <row r="1772" spans="1:14" x14ac:dyDescent="0.2">
      <c r="A1772" s="33"/>
      <c r="B1772" s="7"/>
      <c r="C1772" s="7"/>
      <c r="D1772" s="17"/>
      <c r="E1772" s="7"/>
      <c r="F1772" s="7"/>
      <c r="G1772" s="7"/>
      <c r="H1772" s="7"/>
      <c r="I1772" s="7"/>
      <c r="J1772" s="7"/>
      <c r="K1772" s="7"/>
      <c r="L1772" s="7"/>
      <c r="M1772" s="7"/>
      <c r="N1772" s="7"/>
    </row>
    <row r="1773" spans="1:14" x14ac:dyDescent="0.2">
      <c r="A1773" s="33"/>
      <c r="B1773" s="7"/>
      <c r="C1773" s="7"/>
      <c r="D1773" s="17"/>
      <c r="E1773" s="7"/>
      <c r="F1773" s="7"/>
      <c r="G1773" s="7"/>
      <c r="H1773" s="7"/>
      <c r="I1773" s="7"/>
      <c r="J1773" s="7"/>
      <c r="K1773" s="7"/>
      <c r="L1773" s="7"/>
      <c r="M1773" s="7"/>
      <c r="N1773" s="7"/>
    </row>
    <row r="1774" spans="1:14" x14ac:dyDescent="0.2">
      <c r="A1774" s="33"/>
      <c r="B1774" s="7"/>
      <c r="C1774" s="7"/>
      <c r="D1774" s="17"/>
      <c r="E1774" s="7"/>
      <c r="F1774" s="7"/>
      <c r="G1774" s="7"/>
      <c r="H1774" s="7"/>
      <c r="I1774" s="7"/>
      <c r="J1774" s="7"/>
      <c r="K1774" s="7"/>
      <c r="L1774" s="7"/>
      <c r="M1774" s="7"/>
      <c r="N1774" s="7"/>
    </row>
    <row r="1775" spans="1:14" x14ac:dyDescent="0.2">
      <c r="A1775" s="33"/>
      <c r="B1775" s="7"/>
      <c r="C1775" s="7"/>
      <c r="D1775" s="17"/>
      <c r="E1775" s="7"/>
      <c r="F1775" s="7"/>
      <c r="G1775" s="7"/>
      <c r="H1775" s="7"/>
      <c r="I1775" s="7"/>
      <c r="J1775" s="7"/>
      <c r="K1775" s="7"/>
      <c r="L1775" s="7"/>
      <c r="M1775" s="7"/>
      <c r="N1775" s="7"/>
    </row>
    <row r="1776" spans="1:14" x14ac:dyDescent="0.2">
      <c r="A1776" s="33"/>
      <c r="B1776" s="7"/>
      <c r="C1776" s="7"/>
      <c r="D1776" s="17"/>
      <c r="E1776" s="7"/>
      <c r="F1776" s="7"/>
      <c r="G1776" s="7"/>
      <c r="H1776" s="7"/>
      <c r="I1776" s="7"/>
      <c r="J1776" s="7"/>
      <c r="K1776" s="7"/>
      <c r="L1776" s="7"/>
      <c r="M1776" s="7"/>
      <c r="N1776" s="7"/>
    </row>
    <row r="1777" spans="1:14" x14ac:dyDescent="0.2">
      <c r="A1777" s="33"/>
      <c r="B1777" s="7"/>
      <c r="C1777" s="7"/>
      <c r="D1777" s="17"/>
      <c r="E1777" s="7"/>
      <c r="F1777" s="7"/>
      <c r="G1777" s="7"/>
      <c r="H1777" s="7"/>
      <c r="I1777" s="7"/>
      <c r="J1777" s="7"/>
      <c r="K1777" s="7"/>
      <c r="L1777" s="7"/>
      <c r="M1777" s="7"/>
      <c r="N1777" s="7"/>
    </row>
    <row r="1778" spans="1:14" x14ac:dyDescent="0.2">
      <c r="A1778" s="33"/>
      <c r="B1778" s="7"/>
      <c r="C1778" s="7"/>
      <c r="D1778" s="17"/>
      <c r="E1778" s="7"/>
      <c r="F1778" s="7"/>
      <c r="G1778" s="7"/>
      <c r="H1778" s="7"/>
      <c r="I1778" s="7"/>
      <c r="J1778" s="7"/>
      <c r="K1778" s="7"/>
      <c r="L1778" s="7"/>
      <c r="M1778" s="7"/>
      <c r="N1778" s="7"/>
    </row>
    <row r="1779" spans="1:14" x14ac:dyDescent="0.2">
      <c r="A1779" s="33"/>
      <c r="B1779" s="7"/>
      <c r="C1779" s="7"/>
      <c r="D1779" s="17"/>
      <c r="E1779" s="7"/>
      <c r="F1779" s="7"/>
      <c r="G1779" s="7"/>
      <c r="H1779" s="7"/>
      <c r="I1779" s="7"/>
      <c r="J1779" s="7"/>
      <c r="K1779" s="7"/>
      <c r="L1779" s="7"/>
      <c r="M1779" s="7"/>
      <c r="N1779" s="7"/>
    </row>
    <row r="1780" spans="1:14" x14ac:dyDescent="0.2">
      <c r="A1780" s="33"/>
      <c r="B1780" s="7"/>
      <c r="C1780" s="7"/>
      <c r="D1780" s="17"/>
      <c r="E1780" s="7"/>
      <c r="F1780" s="7"/>
      <c r="G1780" s="7"/>
      <c r="H1780" s="7"/>
      <c r="I1780" s="7"/>
      <c r="J1780" s="7"/>
      <c r="K1780" s="7"/>
      <c r="L1780" s="7"/>
      <c r="M1780" s="7"/>
      <c r="N1780" s="7"/>
    </row>
    <row r="1781" spans="1:14" x14ac:dyDescent="0.2">
      <c r="A1781" s="33"/>
      <c r="B1781" s="7"/>
      <c r="C1781" s="7"/>
      <c r="D1781" s="17"/>
      <c r="E1781" s="7"/>
      <c r="F1781" s="7"/>
      <c r="G1781" s="7"/>
      <c r="H1781" s="7"/>
      <c r="I1781" s="7"/>
      <c r="J1781" s="7"/>
      <c r="K1781" s="7"/>
      <c r="L1781" s="7"/>
      <c r="M1781" s="7"/>
      <c r="N1781" s="7"/>
    </row>
    <row r="1782" spans="1:14" x14ac:dyDescent="0.2">
      <c r="A1782" s="33"/>
      <c r="B1782" s="7"/>
      <c r="C1782" s="7"/>
      <c r="D1782" s="17"/>
      <c r="E1782" s="7"/>
      <c r="F1782" s="7"/>
      <c r="G1782" s="7"/>
      <c r="H1782" s="7"/>
      <c r="I1782" s="7"/>
      <c r="J1782" s="7"/>
      <c r="K1782" s="7"/>
      <c r="L1782" s="7"/>
      <c r="M1782" s="7"/>
      <c r="N1782" s="7"/>
    </row>
    <row r="1783" spans="1:14" x14ac:dyDescent="0.2">
      <c r="A1783" s="33"/>
      <c r="B1783" s="7"/>
      <c r="C1783" s="7"/>
      <c r="D1783" s="17"/>
      <c r="E1783" s="7"/>
      <c r="F1783" s="7"/>
      <c r="G1783" s="7"/>
      <c r="H1783" s="7"/>
      <c r="I1783" s="7"/>
      <c r="J1783" s="7"/>
      <c r="K1783" s="7"/>
      <c r="L1783" s="7"/>
      <c r="M1783" s="7"/>
      <c r="N1783" s="7"/>
    </row>
    <row r="1784" spans="1:14" x14ac:dyDescent="0.2">
      <c r="A1784" s="33"/>
      <c r="B1784" s="7"/>
      <c r="C1784" s="7"/>
      <c r="D1784" s="17"/>
      <c r="E1784" s="7"/>
      <c r="F1784" s="7"/>
      <c r="G1784" s="7"/>
      <c r="H1784" s="7"/>
      <c r="I1784" s="7"/>
      <c r="J1784" s="7"/>
      <c r="K1784" s="7"/>
      <c r="L1784" s="7"/>
      <c r="M1784" s="7"/>
      <c r="N1784" s="7"/>
    </row>
    <row r="1785" spans="1:14" x14ac:dyDescent="0.2">
      <c r="A1785" s="33"/>
      <c r="B1785" s="7"/>
      <c r="C1785" s="7"/>
      <c r="D1785" s="17"/>
      <c r="E1785" s="7"/>
      <c r="F1785" s="7"/>
      <c r="G1785" s="7"/>
      <c r="H1785" s="7"/>
      <c r="I1785" s="7"/>
      <c r="J1785" s="7"/>
      <c r="K1785" s="7"/>
      <c r="L1785" s="7"/>
      <c r="M1785" s="7"/>
      <c r="N1785" s="7"/>
    </row>
    <row r="1786" spans="1:14" x14ac:dyDescent="0.2">
      <c r="A1786" s="33"/>
      <c r="B1786" s="7"/>
      <c r="C1786" s="7"/>
      <c r="D1786" s="17"/>
      <c r="E1786" s="7"/>
      <c r="F1786" s="7"/>
      <c r="G1786" s="7"/>
      <c r="H1786" s="7"/>
      <c r="I1786" s="7"/>
      <c r="J1786" s="7"/>
      <c r="K1786" s="7"/>
      <c r="L1786" s="7"/>
      <c r="M1786" s="7"/>
      <c r="N1786" s="7"/>
    </row>
    <row r="1787" spans="1:14" x14ac:dyDescent="0.2">
      <c r="A1787" s="33"/>
      <c r="B1787" s="7"/>
      <c r="C1787" s="7"/>
      <c r="D1787" s="17"/>
      <c r="E1787" s="7"/>
      <c r="F1787" s="7"/>
      <c r="G1787" s="7"/>
      <c r="H1787" s="7"/>
      <c r="I1787" s="7"/>
      <c r="J1787" s="7"/>
      <c r="K1787" s="7"/>
      <c r="L1787" s="7"/>
      <c r="M1787" s="7"/>
      <c r="N1787" s="7"/>
    </row>
    <row r="1788" spans="1:14" x14ac:dyDescent="0.2">
      <c r="A1788" s="33"/>
      <c r="B1788" s="7"/>
      <c r="C1788" s="7"/>
      <c r="D1788" s="17"/>
      <c r="E1788" s="7"/>
      <c r="F1788" s="7"/>
      <c r="G1788" s="7"/>
      <c r="H1788" s="7"/>
      <c r="I1788" s="7"/>
      <c r="J1788" s="7"/>
      <c r="K1788" s="7"/>
      <c r="L1788" s="7"/>
      <c r="M1788" s="7"/>
      <c r="N1788" s="7"/>
    </row>
    <row r="1789" spans="1:14" x14ac:dyDescent="0.2">
      <c r="A1789" s="33"/>
      <c r="B1789" s="7"/>
      <c r="C1789" s="7"/>
      <c r="D1789" s="17"/>
      <c r="E1789" s="7"/>
      <c r="F1789" s="7"/>
      <c r="G1789" s="7"/>
      <c r="H1789" s="7"/>
      <c r="I1789" s="7"/>
      <c r="J1789" s="7"/>
      <c r="K1789" s="7"/>
      <c r="L1789" s="7"/>
      <c r="M1789" s="7"/>
      <c r="N1789" s="7"/>
    </row>
    <row r="1790" spans="1:14" x14ac:dyDescent="0.2">
      <c r="A1790" s="33"/>
      <c r="B1790" s="7"/>
      <c r="C1790" s="7"/>
      <c r="D1790" s="17"/>
      <c r="E1790" s="7"/>
      <c r="F1790" s="7"/>
      <c r="G1790" s="7"/>
      <c r="H1790" s="7"/>
      <c r="I1790" s="7"/>
      <c r="J1790" s="7"/>
      <c r="K1790" s="7"/>
      <c r="L1790" s="7"/>
      <c r="M1790" s="7"/>
      <c r="N1790" s="7"/>
    </row>
    <row r="1791" spans="1:14" x14ac:dyDescent="0.2">
      <c r="A1791" s="33"/>
      <c r="B1791" s="7"/>
      <c r="C1791" s="7"/>
      <c r="D1791" s="17"/>
      <c r="E1791" s="7"/>
      <c r="F1791" s="7"/>
      <c r="G1791" s="7"/>
      <c r="H1791" s="7"/>
      <c r="I1791" s="7"/>
      <c r="J1791" s="7"/>
      <c r="K1791" s="7"/>
      <c r="L1791" s="7"/>
      <c r="M1791" s="7"/>
      <c r="N1791" s="7"/>
    </row>
    <row r="1792" spans="1:14" x14ac:dyDescent="0.2">
      <c r="A1792" s="33"/>
      <c r="B1792" s="7"/>
      <c r="C1792" s="7"/>
      <c r="D1792" s="17"/>
      <c r="E1792" s="7"/>
      <c r="F1792" s="7"/>
      <c r="G1792" s="7"/>
      <c r="H1792" s="7"/>
      <c r="I1792" s="7"/>
      <c r="J1792" s="7"/>
      <c r="K1792" s="7"/>
      <c r="L1792" s="7"/>
      <c r="M1792" s="7"/>
      <c r="N1792" s="7"/>
    </row>
    <row r="1793" spans="1:14" x14ac:dyDescent="0.2">
      <c r="A1793" s="33"/>
      <c r="B1793" s="7"/>
      <c r="C1793" s="7"/>
      <c r="D1793" s="17"/>
      <c r="E1793" s="7"/>
      <c r="F1793" s="7"/>
      <c r="G1793" s="7"/>
      <c r="H1793" s="7"/>
      <c r="I1793" s="7"/>
      <c r="J1793" s="7"/>
      <c r="K1793" s="7"/>
      <c r="L1793" s="7"/>
      <c r="M1793" s="7"/>
      <c r="N1793" s="7"/>
    </row>
    <row r="1794" spans="1:14" x14ac:dyDescent="0.2">
      <c r="A1794" s="33"/>
      <c r="B1794" s="7"/>
      <c r="C1794" s="7"/>
      <c r="D1794" s="17"/>
      <c r="E1794" s="7"/>
      <c r="F1794" s="7"/>
      <c r="G1794" s="7"/>
      <c r="H1794" s="7"/>
      <c r="I1794" s="7"/>
      <c r="J1794" s="7"/>
      <c r="K1794" s="7"/>
      <c r="L1794" s="7"/>
      <c r="M1794" s="7"/>
      <c r="N1794" s="7"/>
    </row>
    <row r="1795" spans="1:14" x14ac:dyDescent="0.2">
      <c r="A1795" s="33"/>
      <c r="B1795" s="7"/>
      <c r="C1795" s="7"/>
      <c r="D1795" s="17"/>
      <c r="E1795" s="7"/>
      <c r="F1795" s="7"/>
      <c r="G1795" s="7"/>
      <c r="H1795" s="7"/>
      <c r="I1795" s="7"/>
      <c r="J1795" s="7"/>
      <c r="K1795" s="7"/>
      <c r="L1795" s="7"/>
      <c r="M1795" s="7"/>
      <c r="N1795" s="7"/>
    </row>
    <row r="1796" spans="1:14" x14ac:dyDescent="0.2">
      <c r="A1796" s="33"/>
      <c r="B1796" s="7"/>
      <c r="C1796" s="7"/>
      <c r="D1796" s="17"/>
      <c r="E1796" s="7"/>
      <c r="F1796" s="7"/>
      <c r="G1796" s="7"/>
      <c r="H1796" s="7"/>
      <c r="I1796" s="7"/>
      <c r="J1796" s="7"/>
      <c r="K1796" s="7"/>
      <c r="L1796" s="7"/>
      <c r="M1796" s="7"/>
      <c r="N1796" s="7"/>
    </row>
    <row r="1797" spans="1:14" x14ac:dyDescent="0.2">
      <c r="A1797" s="33"/>
      <c r="B1797" s="7"/>
      <c r="C1797" s="7"/>
      <c r="D1797" s="17"/>
      <c r="E1797" s="7"/>
      <c r="F1797" s="7"/>
      <c r="G1797" s="7"/>
      <c r="H1797" s="7"/>
      <c r="I1797" s="7"/>
      <c r="J1797" s="7"/>
      <c r="K1797" s="7"/>
      <c r="L1797" s="7"/>
      <c r="M1797" s="7"/>
      <c r="N1797" s="7"/>
    </row>
    <row r="1798" spans="1:14" x14ac:dyDescent="0.2">
      <c r="A1798" s="33"/>
      <c r="B1798" s="7"/>
      <c r="C1798" s="7"/>
      <c r="D1798" s="17"/>
      <c r="E1798" s="7"/>
      <c r="F1798" s="7"/>
      <c r="G1798" s="7"/>
      <c r="H1798" s="7"/>
      <c r="I1798" s="7"/>
      <c r="J1798" s="7"/>
      <c r="K1798" s="7"/>
      <c r="L1798" s="7"/>
      <c r="M1798" s="7"/>
      <c r="N1798" s="7"/>
    </row>
    <row r="1799" spans="1:14" x14ac:dyDescent="0.2">
      <c r="A1799" s="33"/>
      <c r="B1799" s="7"/>
      <c r="C1799" s="7"/>
      <c r="D1799" s="17"/>
      <c r="E1799" s="7"/>
      <c r="F1799" s="7"/>
      <c r="G1799" s="7"/>
      <c r="H1799" s="7"/>
      <c r="I1799" s="7"/>
      <c r="J1799" s="7"/>
      <c r="K1799" s="7"/>
      <c r="L1799" s="7"/>
      <c r="M1799" s="7"/>
      <c r="N1799" s="7"/>
    </row>
    <row r="1800" spans="1:14" x14ac:dyDescent="0.2">
      <c r="A1800" s="33"/>
      <c r="B1800" s="7"/>
      <c r="C1800" s="7"/>
      <c r="D1800" s="17"/>
      <c r="E1800" s="7"/>
      <c r="F1800" s="7"/>
      <c r="G1800" s="7"/>
      <c r="H1800" s="7"/>
      <c r="I1800" s="7"/>
      <c r="J1800" s="7"/>
      <c r="K1800" s="7"/>
      <c r="L1800" s="7"/>
      <c r="M1800" s="7"/>
      <c r="N1800" s="7"/>
    </row>
    <row r="1801" spans="1:14" x14ac:dyDescent="0.2">
      <c r="A1801" s="33"/>
      <c r="B1801" s="7"/>
      <c r="C1801" s="7"/>
      <c r="D1801" s="17"/>
      <c r="E1801" s="7"/>
      <c r="F1801" s="7"/>
      <c r="G1801" s="7"/>
      <c r="H1801" s="7"/>
      <c r="I1801" s="7"/>
      <c r="J1801" s="7"/>
      <c r="K1801" s="7"/>
      <c r="L1801" s="7"/>
      <c r="M1801" s="7"/>
      <c r="N1801" s="7"/>
    </row>
    <row r="1802" spans="1:14" x14ac:dyDescent="0.2">
      <c r="A1802" s="33"/>
      <c r="B1802" s="7"/>
      <c r="C1802" s="7"/>
      <c r="D1802" s="17"/>
      <c r="E1802" s="7"/>
      <c r="F1802" s="7"/>
      <c r="G1802" s="7"/>
      <c r="H1802" s="7"/>
      <c r="I1802" s="7"/>
      <c r="J1802" s="7"/>
      <c r="K1802" s="7"/>
      <c r="L1802" s="7"/>
      <c r="M1802" s="7"/>
      <c r="N1802" s="7"/>
    </row>
    <row r="1803" spans="1:14" x14ac:dyDescent="0.2">
      <c r="A1803" s="33"/>
      <c r="B1803" s="7"/>
      <c r="C1803" s="7"/>
      <c r="D1803" s="17"/>
      <c r="E1803" s="7"/>
      <c r="F1803" s="7"/>
      <c r="G1803" s="7"/>
      <c r="H1803" s="7"/>
      <c r="I1803" s="7"/>
      <c r="J1803" s="7"/>
      <c r="K1803" s="7"/>
      <c r="L1803" s="7"/>
      <c r="M1803" s="7"/>
      <c r="N1803" s="7"/>
    </row>
    <row r="1804" spans="1:14" x14ac:dyDescent="0.2">
      <c r="A1804" s="33"/>
      <c r="B1804" s="7"/>
      <c r="C1804" s="7"/>
      <c r="D1804" s="17"/>
      <c r="E1804" s="7"/>
      <c r="F1804" s="7"/>
      <c r="G1804" s="7"/>
      <c r="H1804" s="7"/>
      <c r="I1804" s="7"/>
      <c r="J1804" s="7"/>
      <c r="K1804" s="7"/>
      <c r="L1804" s="7"/>
      <c r="M1804" s="7"/>
      <c r="N1804" s="7"/>
    </row>
    <row r="1805" spans="1:14" x14ac:dyDescent="0.2">
      <c r="A1805" s="33"/>
      <c r="B1805" s="7"/>
      <c r="C1805" s="7"/>
      <c r="D1805" s="17"/>
      <c r="E1805" s="7"/>
      <c r="F1805" s="7"/>
      <c r="G1805" s="7"/>
      <c r="H1805" s="7"/>
      <c r="I1805" s="7"/>
      <c r="J1805" s="7"/>
      <c r="K1805" s="7"/>
      <c r="L1805" s="7"/>
      <c r="M1805" s="7"/>
      <c r="N1805" s="7"/>
    </row>
    <row r="1806" spans="1:14" x14ac:dyDescent="0.2">
      <c r="A1806" s="33"/>
      <c r="B1806" s="7"/>
      <c r="C1806" s="7"/>
      <c r="D1806" s="17"/>
      <c r="E1806" s="7"/>
      <c r="F1806" s="7"/>
      <c r="G1806" s="7"/>
      <c r="H1806" s="7"/>
      <c r="I1806" s="7"/>
      <c r="J1806" s="7"/>
      <c r="K1806" s="7"/>
      <c r="L1806" s="7"/>
      <c r="M1806" s="7"/>
      <c r="N1806" s="7"/>
    </row>
    <row r="1807" spans="1:14" x14ac:dyDescent="0.2">
      <c r="A1807" s="33"/>
      <c r="B1807" s="7"/>
      <c r="C1807" s="7"/>
      <c r="D1807" s="17"/>
      <c r="E1807" s="7"/>
      <c r="F1807" s="7"/>
      <c r="G1807" s="7"/>
      <c r="H1807" s="7"/>
      <c r="I1807" s="7"/>
      <c r="J1807" s="7"/>
      <c r="K1807" s="7"/>
      <c r="L1807" s="7"/>
      <c r="M1807" s="7"/>
      <c r="N1807" s="7"/>
    </row>
    <row r="1808" spans="1:14" x14ac:dyDescent="0.2">
      <c r="A1808" s="33"/>
      <c r="B1808" s="7"/>
      <c r="C1808" s="7"/>
      <c r="D1808" s="17"/>
      <c r="E1808" s="7"/>
      <c r="F1808" s="7"/>
      <c r="G1808" s="7"/>
      <c r="H1808" s="7"/>
      <c r="I1808" s="7"/>
      <c r="J1808" s="7"/>
      <c r="K1808" s="7"/>
      <c r="L1808" s="7"/>
      <c r="M1808" s="7"/>
      <c r="N1808" s="7"/>
    </row>
    <row r="1809" spans="1:14" x14ac:dyDescent="0.2">
      <c r="A1809" s="33"/>
      <c r="B1809" s="7"/>
      <c r="C1809" s="7"/>
      <c r="D1809" s="17"/>
      <c r="E1809" s="7"/>
      <c r="F1809" s="7"/>
      <c r="G1809" s="7"/>
      <c r="H1809" s="7"/>
      <c r="I1809" s="7"/>
      <c r="J1809" s="7"/>
      <c r="K1809" s="7"/>
      <c r="L1809" s="7"/>
      <c r="M1809" s="7"/>
      <c r="N1809" s="7"/>
    </row>
    <row r="1810" spans="1:14" x14ac:dyDescent="0.2">
      <c r="A1810" s="33"/>
      <c r="B1810" s="7"/>
      <c r="C1810" s="7"/>
      <c r="D1810" s="17"/>
      <c r="E1810" s="7"/>
      <c r="F1810" s="7"/>
      <c r="G1810" s="7"/>
      <c r="H1810" s="7"/>
      <c r="I1810" s="7"/>
      <c r="J1810" s="7"/>
      <c r="K1810" s="7"/>
      <c r="L1810" s="7"/>
      <c r="M1810" s="7"/>
      <c r="N1810" s="7"/>
    </row>
    <row r="1811" spans="1:14" x14ac:dyDescent="0.2">
      <c r="A1811" s="33"/>
      <c r="B1811" s="7"/>
      <c r="C1811" s="7"/>
      <c r="D1811" s="17"/>
      <c r="E1811" s="7"/>
      <c r="F1811" s="7"/>
      <c r="G1811" s="7"/>
      <c r="H1811" s="7"/>
      <c r="I1811" s="7"/>
      <c r="J1811" s="7"/>
      <c r="K1811" s="7"/>
      <c r="L1811" s="7"/>
      <c r="M1811" s="7"/>
      <c r="N1811" s="7"/>
    </row>
    <row r="1812" spans="1:14" x14ac:dyDescent="0.2">
      <c r="A1812" s="33"/>
      <c r="B1812" s="7"/>
      <c r="C1812" s="7"/>
      <c r="D1812" s="17"/>
      <c r="E1812" s="7"/>
      <c r="F1812" s="7"/>
      <c r="G1812" s="7"/>
      <c r="H1812" s="7"/>
      <c r="I1812" s="7"/>
      <c r="J1812" s="7"/>
      <c r="K1812" s="7"/>
      <c r="L1812" s="7"/>
      <c r="M1812" s="7"/>
      <c r="N1812" s="7"/>
    </row>
    <row r="1813" spans="1:14" x14ac:dyDescent="0.2">
      <c r="A1813" s="33"/>
      <c r="B1813" s="7"/>
      <c r="C1813" s="7"/>
      <c r="D1813" s="17"/>
      <c r="E1813" s="7"/>
      <c r="F1813" s="7"/>
      <c r="G1813" s="7"/>
      <c r="H1813" s="7"/>
      <c r="I1813" s="7"/>
      <c r="J1813" s="7"/>
      <c r="K1813" s="7"/>
      <c r="L1813" s="7"/>
      <c r="M1813" s="7"/>
      <c r="N1813" s="7"/>
    </row>
    <row r="1814" spans="1:14" x14ac:dyDescent="0.2">
      <c r="A1814" s="33"/>
      <c r="B1814" s="7"/>
      <c r="C1814" s="7"/>
      <c r="D1814" s="17"/>
      <c r="E1814" s="7"/>
      <c r="F1814" s="7"/>
      <c r="G1814" s="7"/>
      <c r="H1814" s="7"/>
      <c r="I1814" s="7"/>
      <c r="J1814" s="7"/>
      <c r="K1814" s="7"/>
      <c r="L1814" s="7"/>
      <c r="M1814" s="7"/>
      <c r="N1814" s="7"/>
    </row>
    <row r="1815" spans="1:14" x14ac:dyDescent="0.2">
      <c r="A1815" s="33"/>
      <c r="B1815" s="7"/>
      <c r="C1815" s="7"/>
      <c r="D1815" s="17"/>
      <c r="E1815" s="7"/>
      <c r="F1815" s="7"/>
      <c r="G1815" s="7"/>
      <c r="H1815" s="7"/>
      <c r="I1815" s="7"/>
      <c r="J1815" s="7"/>
      <c r="K1815" s="7"/>
      <c r="L1815" s="7"/>
      <c r="M1815" s="7"/>
      <c r="N1815" s="7"/>
    </row>
    <row r="1816" spans="1:14" x14ac:dyDescent="0.2">
      <c r="A1816" s="33"/>
      <c r="B1816" s="7"/>
      <c r="C1816" s="7"/>
      <c r="D1816" s="17"/>
      <c r="E1816" s="7"/>
      <c r="F1816" s="7"/>
      <c r="G1816" s="7"/>
      <c r="H1816" s="7"/>
      <c r="I1816" s="7"/>
      <c r="J1816" s="7"/>
      <c r="K1816" s="7"/>
      <c r="L1816" s="7"/>
      <c r="M1816" s="7"/>
      <c r="N1816" s="7"/>
    </row>
    <row r="1817" spans="1:14" x14ac:dyDescent="0.2">
      <c r="A1817" s="33"/>
      <c r="B1817" s="7"/>
      <c r="C1817" s="7"/>
      <c r="D1817" s="17"/>
      <c r="E1817" s="7"/>
      <c r="F1817" s="7"/>
      <c r="G1817" s="7"/>
      <c r="H1817" s="7"/>
      <c r="I1817" s="7"/>
      <c r="J1817" s="7"/>
      <c r="K1817" s="7"/>
      <c r="L1817" s="7"/>
      <c r="M1817" s="7"/>
      <c r="N1817" s="7"/>
    </row>
    <row r="1818" spans="1:14" x14ac:dyDescent="0.2">
      <c r="A1818" s="33"/>
      <c r="B1818" s="7"/>
      <c r="C1818" s="7"/>
      <c r="D1818" s="17"/>
      <c r="E1818" s="7"/>
      <c r="F1818" s="7"/>
      <c r="G1818" s="7"/>
      <c r="H1818" s="7"/>
      <c r="I1818" s="7"/>
      <c r="J1818" s="7"/>
      <c r="K1818" s="7"/>
      <c r="L1818" s="7"/>
      <c r="M1818" s="7"/>
      <c r="N1818" s="7"/>
    </row>
    <row r="1819" spans="1:14" x14ac:dyDescent="0.2">
      <c r="A1819" s="33"/>
      <c r="B1819" s="7"/>
      <c r="C1819" s="7"/>
      <c r="D1819" s="17"/>
      <c r="E1819" s="7"/>
      <c r="F1819" s="7"/>
      <c r="G1819" s="7"/>
      <c r="H1819" s="7"/>
      <c r="I1819" s="7"/>
      <c r="J1819" s="7"/>
      <c r="K1819" s="7"/>
      <c r="L1819" s="7"/>
      <c r="M1819" s="7"/>
      <c r="N1819" s="7"/>
    </row>
    <row r="1820" spans="1:14" x14ac:dyDescent="0.2">
      <c r="A1820" s="33"/>
      <c r="B1820" s="7"/>
      <c r="C1820" s="7"/>
      <c r="D1820" s="17"/>
      <c r="E1820" s="7"/>
      <c r="F1820" s="7"/>
      <c r="G1820" s="7"/>
      <c r="H1820" s="7"/>
      <c r="I1820" s="7"/>
      <c r="J1820" s="7"/>
      <c r="K1820" s="7"/>
      <c r="L1820" s="7"/>
      <c r="M1820" s="7"/>
      <c r="N1820" s="7"/>
    </row>
    <row r="1821" spans="1:14" x14ac:dyDescent="0.2">
      <c r="A1821" s="33"/>
      <c r="B1821" s="7"/>
      <c r="C1821" s="7"/>
      <c r="D1821" s="17"/>
      <c r="E1821" s="7"/>
      <c r="F1821" s="7"/>
      <c r="G1821" s="7"/>
      <c r="H1821" s="7"/>
      <c r="I1821" s="7"/>
      <c r="J1821" s="7"/>
      <c r="K1821" s="7"/>
      <c r="L1821" s="7"/>
      <c r="M1821" s="7"/>
      <c r="N1821" s="7"/>
    </row>
    <row r="1822" spans="1:14" x14ac:dyDescent="0.2">
      <c r="A1822" s="33"/>
      <c r="B1822" s="7"/>
      <c r="C1822" s="7"/>
      <c r="D1822" s="17"/>
      <c r="E1822" s="7"/>
      <c r="F1822" s="7"/>
      <c r="G1822" s="7"/>
      <c r="H1822" s="7"/>
      <c r="I1822" s="7"/>
      <c r="J1822" s="7"/>
      <c r="K1822" s="7"/>
      <c r="L1822" s="7"/>
      <c r="M1822" s="7"/>
      <c r="N1822" s="7"/>
    </row>
    <row r="1823" spans="1:14" x14ac:dyDescent="0.2">
      <c r="A1823" s="33"/>
      <c r="B1823" s="7"/>
      <c r="C1823" s="7"/>
      <c r="D1823" s="17"/>
      <c r="E1823" s="7"/>
      <c r="F1823" s="7"/>
      <c r="G1823" s="7"/>
      <c r="H1823" s="7"/>
      <c r="I1823" s="7"/>
      <c r="J1823" s="7"/>
      <c r="K1823" s="7"/>
      <c r="L1823" s="7"/>
      <c r="M1823" s="7"/>
      <c r="N1823" s="7"/>
    </row>
    <row r="1824" spans="1:14" x14ac:dyDescent="0.2">
      <c r="A1824" s="33"/>
      <c r="B1824" s="7"/>
      <c r="C1824" s="7"/>
      <c r="D1824" s="17"/>
      <c r="E1824" s="7"/>
      <c r="F1824" s="7"/>
      <c r="G1824" s="7"/>
      <c r="H1824" s="7"/>
      <c r="I1824" s="7"/>
      <c r="J1824" s="7"/>
      <c r="K1824" s="7"/>
      <c r="L1824" s="7"/>
      <c r="M1824" s="7"/>
      <c r="N1824" s="7"/>
    </row>
    <row r="1825" spans="1:14" x14ac:dyDescent="0.2">
      <c r="A1825" s="33"/>
      <c r="B1825" s="7"/>
      <c r="C1825" s="7"/>
      <c r="D1825" s="17"/>
      <c r="E1825" s="7"/>
      <c r="F1825" s="7"/>
      <c r="G1825" s="7"/>
      <c r="H1825" s="7"/>
      <c r="I1825" s="7"/>
      <c r="J1825" s="7"/>
      <c r="K1825" s="7"/>
      <c r="L1825" s="7"/>
      <c r="M1825" s="7"/>
      <c r="N1825" s="7"/>
    </row>
    <row r="1826" spans="1:14" x14ac:dyDescent="0.2">
      <c r="A1826" s="33"/>
      <c r="B1826" s="7"/>
      <c r="C1826" s="7"/>
      <c r="D1826" s="17"/>
      <c r="E1826" s="7"/>
      <c r="F1826" s="7"/>
      <c r="G1826" s="7"/>
      <c r="H1826" s="7"/>
      <c r="I1826" s="7"/>
      <c r="J1826" s="7"/>
      <c r="K1826" s="7"/>
      <c r="L1826" s="7"/>
      <c r="M1826" s="7"/>
      <c r="N1826" s="7"/>
    </row>
    <row r="1827" spans="1:14" x14ac:dyDescent="0.2">
      <c r="A1827" s="33"/>
      <c r="B1827" s="7"/>
      <c r="C1827" s="7"/>
      <c r="D1827" s="17"/>
      <c r="E1827" s="7"/>
      <c r="F1827" s="7"/>
      <c r="G1827" s="7"/>
      <c r="H1827" s="7"/>
      <c r="I1827" s="7"/>
      <c r="J1827" s="7"/>
      <c r="K1827" s="7"/>
      <c r="L1827" s="7"/>
      <c r="M1827" s="7"/>
      <c r="N1827" s="7"/>
    </row>
    <row r="1828" spans="1:14" x14ac:dyDescent="0.2">
      <c r="A1828" s="33"/>
      <c r="B1828" s="7"/>
      <c r="C1828" s="7"/>
      <c r="D1828" s="17"/>
      <c r="E1828" s="7"/>
      <c r="F1828" s="7"/>
      <c r="G1828" s="7"/>
      <c r="H1828" s="7"/>
      <c r="I1828" s="7"/>
      <c r="J1828" s="7"/>
      <c r="K1828" s="7"/>
      <c r="L1828" s="7"/>
      <c r="M1828" s="7"/>
      <c r="N1828" s="7"/>
    </row>
    <row r="1829" spans="1:14" x14ac:dyDescent="0.2">
      <c r="A1829" s="33"/>
      <c r="B1829" s="7"/>
      <c r="C1829" s="7"/>
      <c r="D1829" s="17"/>
      <c r="E1829" s="7"/>
      <c r="F1829" s="7"/>
      <c r="G1829" s="7"/>
      <c r="H1829" s="7"/>
      <c r="I1829" s="7"/>
      <c r="J1829" s="7"/>
      <c r="K1829" s="7"/>
      <c r="L1829" s="7"/>
      <c r="M1829" s="7"/>
      <c r="N1829" s="7"/>
    </row>
    <row r="1830" spans="1:14" x14ac:dyDescent="0.2">
      <c r="A1830" s="33"/>
      <c r="B1830" s="7"/>
      <c r="C1830" s="7"/>
      <c r="D1830" s="17"/>
      <c r="E1830" s="7"/>
      <c r="F1830" s="7"/>
      <c r="G1830" s="7"/>
      <c r="H1830" s="7"/>
      <c r="I1830" s="7"/>
      <c r="J1830" s="7"/>
      <c r="K1830" s="7"/>
      <c r="L1830" s="7"/>
      <c r="M1830" s="7"/>
      <c r="N1830" s="7"/>
    </row>
    <row r="1831" spans="1:14" x14ac:dyDescent="0.2">
      <c r="A1831" s="33"/>
      <c r="B1831" s="7"/>
      <c r="C1831" s="7"/>
      <c r="D1831" s="17"/>
      <c r="E1831" s="7"/>
      <c r="F1831" s="7"/>
      <c r="G1831" s="7"/>
      <c r="H1831" s="7"/>
      <c r="I1831" s="7"/>
      <c r="J1831" s="7"/>
      <c r="K1831" s="7"/>
      <c r="L1831" s="7"/>
      <c r="M1831" s="7"/>
      <c r="N1831" s="7"/>
    </row>
    <row r="1832" spans="1:14" x14ac:dyDescent="0.2">
      <c r="A1832" s="33"/>
      <c r="B1832" s="7"/>
      <c r="C1832" s="7"/>
      <c r="D1832" s="17"/>
      <c r="E1832" s="7"/>
      <c r="F1832" s="7"/>
      <c r="G1832" s="7"/>
      <c r="H1832" s="7"/>
      <c r="I1832" s="7"/>
      <c r="J1832" s="7"/>
      <c r="K1832" s="7"/>
      <c r="L1832" s="7"/>
      <c r="M1832" s="7"/>
      <c r="N1832" s="7"/>
    </row>
    <row r="1833" spans="1:14" x14ac:dyDescent="0.2">
      <c r="A1833" s="33"/>
      <c r="B1833" s="7"/>
      <c r="C1833" s="7"/>
      <c r="D1833" s="17"/>
      <c r="E1833" s="7"/>
      <c r="F1833" s="7"/>
      <c r="G1833" s="7"/>
      <c r="H1833" s="7"/>
      <c r="I1833" s="7"/>
      <c r="J1833" s="7"/>
      <c r="K1833" s="7"/>
      <c r="L1833" s="7"/>
      <c r="M1833" s="7"/>
      <c r="N1833" s="7"/>
    </row>
    <row r="1834" spans="1:14" x14ac:dyDescent="0.2">
      <c r="A1834" s="33"/>
      <c r="B1834" s="7"/>
      <c r="C1834" s="7"/>
      <c r="D1834" s="17"/>
      <c r="E1834" s="7"/>
      <c r="F1834" s="7"/>
      <c r="G1834" s="7"/>
      <c r="H1834" s="7"/>
      <c r="I1834" s="7"/>
      <c r="J1834" s="7"/>
      <c r="K1834" s="7"/>
      <c r="L1834" s="7"/>
      <c r="M1834" s="7"/>
      <c r="N1834" s="7"/>
    </row>
    <row r="1835" spans="1:14" x14ac:dyDescent="0.2">
      <c r="A1835" s="33"/>
      <c r="B1835" s="7"/>
      <c r="C1835" s="7"/>
      <c r="D1835" s="17"/>
      <c r="E1835" s="7"/>
      <c r="F1835" s="7"/>
      <c r="G1835" s="7"/>
      <c r="H1835" s="7"/>
      <c r="I1835" s="7"/>
      <c r="J1835" s="7"/>
      <c r="K1835" s="7"/>
      <c r="L1835" s="7"/>
      <c r="M1835" s="7"/>
      <c r="N1835" s="7"/>
    </row>
    <row r="1836" spans="1:14" x14ac:dyDescent="0.2">
      <c r="A1836" s="33"/>
      <c r="B1836" s="7"/>
      <c r="C1836" s="7"/>
      <c r="D1836" s="17"/>
      <c r="E1836" s="7"/>
      <c r="F1836" s="7"/>
      <c r="G1836" s="7"/>
      <c r="H1836" s="7"/>
      <c r="I1836" s="7"/>
      <c r="J1836" s="7"/>
      <c r="K1836" s="7"/>
      <c r="L1836" s="7"/>
      <c r="M1836" s="7"/>
      <c r="N1836" s="7"/>
    </row>
    <row r="1837" spans="1:14" x14ac:dyDescent="0.2">
      <c r="A1837" s="33"/>
      <c r="B1837" s="7"/>
      <c r="C1837" s="7"/>
      <c r="D1837" s="17"/>
      <c r="E1837" s="7"/>
      <c r="F1837" s="7"/>
      <c r="G1837" s="7"/>
      <c r="H1837" s="7"/>
      <c r="I1837" s="7"/>
      <c r="J1837" s="7"/>
      <c r="K1837" s="7"/>
      <c r="L1837" s="7"/>
      <c r="M1837" s="7"/>
      <c r="N1837" s="7"/>
    </row>
    <row r="1838" spans="1:14" x14ac:dyDescent="0.2">
      <c r="A1838" s="33"/>
      <c r="B1838" s="7"/>
      <c r="C1838" s="7"/>
      <c r="D1838" s="17"/>
      <c r="E1838" s="7"/>
      <c r="F1838" s="7"/>
      <c r="G1838" s="7"/>
      <c r="H1838" s="7"/>
      <c r="I1838" s="7"/>
      <c r="J1838" s="7"/>
      <c r="K1838" s="7"/>
      <c r="L1838" s="7"/>
      <c r="M1838" s="7"/>
      <c r="N1838" s="7"/>
    </row>
    <row r="1839" spans="1:14" x14ac:dyDescent="0.2">
      <c r="A1839" s="33"/>
      <c r="B1839" s="7"/>
      <c r="C1839" s="7"/>
      <c r="D1839" s="17"/>
      <c r="E1839" s="7"/>
      <c r="F1839" s="7"/>
      <c r="G1839" s="7"/>
      <c r="H1839" s="7"/>
      <c r="I1839" s="7"/>
      <c r="J1839" s="7"/>
      <c r="K1839" s="7"/>
      <c r="L1839" s="7"/>
      <c r="M1839" s="7"/>
      <c r="N1839" s="7"/>
    </row>
    <row r="1840" spans="1:14" x14ac:dyDescent="0.2">
      <c r="A1840" s="33"/>
      <c r="B1840" s="7"/>
      <c r="C1840" s="7"/>
      <c r="D1840" s="17"/>
      <c r="E1840" s="7"/>
      <c r="F1840" s="7"/>
      <c r="G1840" s="7"/>
      <c r="H1840" s="7"/>
      <c r="I1840" s="7"/>
      <c r="J1840" s="7"/>
      <c r="K1840" s="7"/>
      <c r="L1840" s="7"/>
      <c r="M1840" s="7"/>
      <c r="N1840" s="7"/>
    </row>
    <row r="1841" spans="1:14" x14ac:dyDescent="0.2">
      <c r="A1841" s="33"/>
      <c r="B1841" s="7"/>
      <c r="C1841" s="7"/>
      <c r="D1841" s="17"/>
      <c r="E1841" s="7"/>
      <c r="F1841" s="7"/>
      <c r="G1841" s="7"/>
      <c r="H1841" s="7"/>
      <c r="I1841" s="7"/>
      <c r="J1841" s="7"/>
      <c r="K1841" s="7"/>
      <c r="L1841" s="7"/>
      <c r="M1841" s="7"/>
      <c r="N1841" s="7"/>
    </row>
    <row r="1842" spans="1:14" x14ac:dyDescent="0.2">
      <c r="A1842" s="33"/>
      <c r="B1842" s="7"/>
      <c r="C1842" s="7"/>
      <c r="D1842" s="17"/>
      <c r="E1842" s="7"/>
      <c r="F1842" s="7"/>
      <c r="G1842" s="7"/>
      <c r="H1842" s="7"/>
      <c r="I1842" s="7"/>
      <c r="J1842" s="7"/>
      <c r="K1842" s="7"/>
      <c r="L1842" s="7"/>
      <c r="M1842" s="7"/>
      <c r="N1842" s="7"/>
    </row>
    <row r="1843" spans="1:14" x14ac:dyDescent="0.2">
      <c r="A1843" s="33"/>
      <c r="B1843" s="7"/>
      <c r="C1843" s="7"/>
      <c r="D1843" s="17"/>
      <c r="E1843" s="7"/>
      <c r="F1843" s="7"/>
      <c r="G1843" s="7"/>
      <c r="H1843" s="7"/>
      <c r="I1843" s="7"/>
      <c r="J1843" s="7"/>
      <c r="K1843" s="7"/>
      <c r="L1843" s="7"/>
      <c r="M1843" s="7"/>
      <c r="N1843" s="7"/>
    </row>
    <row r="1844" spans="1:14" x14ac:dyDescent="0.2">
      <c r="A1844" s="33"/>
      <c r="B1844" s="7"/>
      <c r="C1844" s="7"/>
      <c r="D1844" s="17"/>
      <c r="E1844" s="7"/>
      <c r="F1844" s="7"/>
      <c r="G1844" s="7"/>
      <c r="H1844" s="7"/>
      <c r="I1844" s="7"/>
      <c r="J1844" s="7"/>
      <c r="K1844" s="7"/>
      <c r="L1844" s="7"/>
      <c r="M1844" s="7"/>
      <c r="N1844" s="7"/>
    </row>
    <row r="1845" spans="1:14" x14ac:dyDescent="0.2">
      <c r="A1845" s="33"/>
      <c r="B1845" s="7"/>
      <c r="C1845" s="7"/>
      <c r="D1845" s="17"/>
      <c r="E1845" s="7"/>
      <c r="F1845" s="7"/>
      <c r="G1845" s="7"/>
      <c r="H1845" s="7"/>
      <c r="I1845" s="7"/>
      <c r="J1845" s="7"/>
      <c r="K1845" s="7"/>
      <c r="L1845" s="7"/>
      <c r="M1845" s="7"/>
      <c r="N1845" s="7"/>
    </row>
    <row r="1846" spans="1:14" x14ac:dyDescent="0.2">
      <c r="A1846" s="33"/>
      <c r="B1846" s="7"/>
      <c r="C1846" s="7"/>
      <c r="D1846" s="17"/>
      <c r="E1846" s="7"/>
      <c r="F1846" s="7"/>
      <c r="G1846" s="7"/>
      <c r="H1846" s="7"/>
      <c r="I1846" s="7"/>
      <c r="J1846" s="7"/>
      <c r="K1846" s="7"/>
      <c r="L1846" s="7"/>
      <c r="M1846" s="7"/>
      <c r="N1846" s="7"/>
    </row>
    <row r="1847" spans="1:14" x14ac:dyDescent="0.2">
      <c r="A1847" s="33"/>
      <c r="B1847" s="7"/>
      <c r="C1847" s="7"/>
      <c r="D1847" s="17"/>
      <c r="E1847" s="7"/>
      <c r="F1847" s="7"/>
      <c r="G1847" s="7"/>
      <c r="H1847" s="7"/>
      <c r="I1847" s="7"/>
      <c r="J1847" s="7"/>
      <c r="K1847" s="7"/>
      <c r="L1847" s="7"/>
      <c r="M1847" s="7"/>
      <c r="N1847" s="7"/>
    </row>
    <row r="1848" spans="1:14" x14ac:dyDescent="0.2">
      <c r="A1848" s="33"/>
      <c r="B1848" s="7"/>
      <c r="C1848" s="7"/>
      <c r="D1848" s="17"/>
      <c r="E1848" s="7"/>
      <c r="F1848" s="7"/>
      <c r="G1848" s="7"/>
      <c r="H1848" s="7"/>
      <c r="I1848" s="7"/>
      <c r="J1848" s="7"/>
      <c r="K1848" s="7"/>
      <c r="L1848" s="7"/>
      <c r="M1848" s="7"/>
      <c r="N1848" s="7"/>
    </row>
    <row r="1849" spans="1:14" x14ac:dyDescent="0.2">
      <c r="A1849" s="33"/>
      <c r="B1849" s="7"/>
      <c r="C1849" s="7"/>
      <c r="D1849" s="17"/>
      <c r="E1849" s="7"/>
      <c r="F1849" s="7"/>
      <c r="G1849" s="7"/>
      <c r="H1849" s="7"/>
      <c r="I1849" s="7"/>
      <c r="J1849" s="7"/>
      <c r="K1849" s="7"/>
      <c r="L1849" s="7"/>
      <c r="M1849" s="7"/>
      <c r="N1849" s="7"/>
    </row>
    <row r="1850" spans="1:14" x14ac:dyDescent="0.2">
      <c r="A1850" s="33"/>
      <c r="B1850" s="7"/>
      <c r="C1850" s="7"/>
      <c r="D1850" s="17"/>
      <c r="E1850" s="7"/>
      <c r="F1850" s="7"/>
      <c r="G1850" s="7"/>
      <c r="H1850" s="7"/>
      <c r="I1850" s="7"/>
      <c r="J1850" s="7"/>
      <c r="K1850" s="7"/>
      <c r="L1850" s="7"/>
      <c r="M1850" s="7"/>
      <c r="N1850" s="7"/>
    </row>
    <row r="1851" spans="1:14" x14ac:dyDescent="0.2">
      <c r="A1851" s="33"/>
      <c r="B1851" s="7"/>
      <c r="C1851" s="7"/>
      <c r="D1851" s="17"/>
      <c r="E1851" s="7"/>
      <c r="F1851" s="7"/>
      <c r="G1851" s="7"/>
      <c r="H1851" s="7"/>
      <c r="I1851" s="7"/>
      <c r="J1851" s="7"/>
      <c r="K1851" s="7"/>
      <c r="L1851" s="7"/>
      <c r="M1851" s="7"/>
      <c r="N1851" s="7"/>
    </row>
    <row r="1852" spans="1:14" x14ac:dyDescent="0.2">
      <c r="A1852" s="33"/>
      <c r="B1852" s="7"/>
      <c r="C1852" s="7"/>
      <c r="D1852" s="17"/>
      <c r="E1852" s="7"/>
      <c r="F1852" s="7"/>
      <c r="G1852" s="7"/>
      <c r="H1852" s="7"/>
      <c r="I1852" s="7"/>
      <c r="J1852" s="7"/>
      <c r="K1852" s="7"/>
      <c r="L1852" s="7"/>
      <c r="M1852" s="7"/>
      <c r="N1852" s="7"/>
    </row>
    <row r="1853" spans="1:14" x14ac:dyDescent="0.2">
      <c r="A1853" s="33"/>
      <c r="B1853" s="7"/>
      <c r="C1853" s="7"/>
      <c r="D1853" s="17"/>
      <c r="E1853" s="7"/>
      <c r="F1853" s="7"/>
      <c r="G1853" s="7"/>
      <c r="H1853" s="7"/>
      <c r="I1853" s="7"/>
      <c r="J1853" s="7"/>
      <c r="K1853" s="7"/>
      <c r="L1853" s="7"/>
      <c r="M1853" s="7"/>
      <c r="N1853" s="7"/>
    </row>
    <row r="1854" spans="1:14" x14ac:dyDescent="0.2">
      <c r="A1854" s="33"/>
      <c r="B1854" s="7"/>
      <c r="C1854" s="7"/>
      <c r="D1854" s="17"/>
      <c r="E1854" s="7"/>
      <c r="F1854" s="7"/>
      <c r="G1854" s="7"/>
      <c r="H1854" s="7"/>
      <c r="I1854" s="7"/>
      <c r="J1854" s="7"/>
      <c r="K1854" s="7"/>
      <c r="L1854" s="7"/>
      <c r="M1854" s="7"/>
      <c r="N1854" s="7"/>
    </row>
    <row r="1855" spans="1:14" x14ac:dyDescent="0.2">
      <c r="A1855" s="33"/>
      <c r="B1855" s="7"/>
      <c r="C1855" s="7"/>
      <c r="D1855" s="17"/>
      <c r="E1855" s="7"/>
      <c r="F1855" s="7"/>
      <c r="G1855" s="7"/>
      <c r="H1855" s="7"/>
      <c r="I1855" s="7"/>
      <c r="J1855" s="7"/>
      <c r="K1855" s="7"/>
      <c r="L1855" s="7"/>
      <c r="M1855" s="7"/>
      <c r="N1855" s="7"/>
    </row>
    <row r="1856" spans="1:14" x14ac:dyDescent="0.2">
      <c r="A1856" s="33"/>
      <c r="B1856" s="7"/>
      <c r="C1856" s="7"/>
      <c r="D1856" s="17"/>
      <c r="E1856" s="7"/>
      <c r="F1856" s="7"/>
      <c r="G1856" s="7"/>
      <c r="H1856" s="7"/>
      <c r="I1856" s="7"/>
      <c r="J1856" s="7"/>
      <c r="K1856" s="7"/>
      <c r="L1856" s="7"/>
      <c r="M1856" s="7"/>
      <c r="N1856" s="7"/>
    </row>
    <row r="1857" spans="1:14" x14ac:dyDescent="0.2">
      <c r="A1857" s="33"/>
      <c r="B1857" s="7"/>
      <c r="C1857" s="7"/>
      <c r="D1857" s="17"/>
      <c r="E1857" s="7"/>
      <c r="F1857" s="7"/>
      <c r="G1857" s="7"/>
      <c r="H1857" s="7"/>
      <c r="I1857" s="7"/>
      <c r="J1857" s="7"/>
      <c r="K1857" s="7"/>
      <c r="L1857" s="7"/>
      <c r="M1857" s="7"/>
      <c r="N1857" s="7"/>
    </row>
    <row r="1858" spans="1:14" x14ac:dyDescent="0.2">
      <c r="A1858" s="33"/>
      <c r="B1858" s="7"/>
      <c r="C1858" s="7"/>
      <c r="D1858" s="17"/>
      <c r="E1858" s="7"/>
      <c r="F1858" s="7"/>
      <c r="G1858" s="7"/>
      <c r="H1858" s="7"/>
      <c r="I1858" s="7"/>
      <c r="J1858" s="7"/>
      <c r="K1858" s="7"/>
      <c r="L1858" s="7"/>
      <c r="M1858" s="7"/>
      <c r="N1858" s="7"/>
    </row>
    <row r="1859" spans="1:14" x14ac:dyDescent="0.2">
      <c r="A1859" s="33"/>
      <c r="B1859" s="7"/>
      <c r="C1859" s="7"/>
      <c r="D1859" s="17"/>
      <c r="E1859" s="7"/>
      <c r="F1859" s="7"/>
      <c r="G1859" s="7"/>
      <c r="H1859" s="7"/>
      <c r="I1859" s="7"/>
      <c r="J1859" s="7"/>
      <c r="K1859" s="7"/>
      <c r="L1859" s="7"/>
      <c r="M1859" s="7"/>
      <c r="N1859" s="7"/>
    </row>
    <row r="1860" spans="1:14" x14ac:dyDescent="0.2">
      <c r="A1860" s="33"/>
      <c r="B1860" s="7"/>
      <c r="C1860" s="7"/>
      <c r="D1860" s="17"/>
      <c r="E1860" s="7"/>
      <c r="F1860" s="7"/>
      <c r="G1860" s="7"/>
      <c r="H1860" s="7"/>
      <c r="I1860" s="7"/>
      <c r="J1860" s="7"/>
      <c r="K1860" s="7"/>
      <c r="L1860" s="7"/>
      <c r="M1860" s="7"/>
      <c r="N1860" s="7"/>
    </row>
    <row r="1861" spans="1:14" x14ac:dyDescent="0.2">
      <c r="A1861" s="33"/>
      <c r="B1861" s="7"/>
      <c r="C1861" s="7"/>
      <c r="D1861" s="17"/>
      <c r="E1861" s="7"/>
      <c r="F1861" s="7"/>
      <c r="G1861" s="7"/>
      <c r="H1861" s="7"/>
      <c r="I1861" s="7"/>
      <c r="J1861" s="7"/>
      <c r="K1861" s="7"/>
      <c r="L1861" s="7"/>
      <c r="M1861" s="7"/>
      <c r="N1861" s="7"/>
    </row>
    <row r="1862" spans="1:14" x14ac:dyDescent="0.2">
      <c r="A1862" s="33"/>
      <c r="B1862" s="7"/>
      <c r="C1862" s="7"/>
      <c r="D1862" s="17"/>
      <c r="E1862" s="7"/>
      <c r="F1862" s="7"/>
      <c r="G1862" s="7"/>
      <c r="H1862" s="7"/>
      <c r="I1862" s="7"/>
      <c r="J1862" s="7"/>
      <c r="K1862" s="7"/>
      <c r="L1862" s="7"/>
      <c r="M1862" s="7"/>
      <c r="N1862" s="7"/>
    </row>
    <row r="1863" spans="1:14" x14ac:dyDescent="0.2">
      <c r="A1863" s="33"/>
      <c r="B1863" s="7"/>
      <c r="C1863" s="7"/>
      <c r="D1863" s="17"/>
      <c r="E1863" s="7"/>
      <c r="F1863" s="7"/>
      <c r="G1863" s="7"/>
      <c r="H1863" s="7"/>
      <c r="I1863" s="7"/>
      <c r="J1863" s="7"/>
      <c r="K1863" s="7"/>
      <c r="L1863" s="7"/>
      <c r="M1863" s="7"/>
      <c r="N1863" s="7"/>
    </row>
    <row r="1864" spans="1:14" x14ac:dyDescent="0.2">
      <c r="A1864" s="33"/>
      <c r="B1864" s="7"/>
      <c r="C1864" s="7"/>
      <c r="D1864" s="17"/>
      <c r="E1864" s="7"/>
      <c r="F1864" s="7"/>
      <c r="G1864" s="7"/>
      <c r="H1864" s="7"/>
      <c r="I1864" s="7"/>
      <c r="J1864" s="7"/>
      <c r="K1864" s="7"/>
      <c r="L1864" s="7"/>
      <c r="M1864" s="7"/>
      <c r="N1864" s="7"/>
    </row>
    <row r="1865" spans="1:14" x14ac:dyDescent="0.2">
      <c r="A1865" s="33"/>
      <c r="B1865" s="7"/>
      <c r="C1865" s="7"/>
      <c r="D1865" s="17"/>
      <c r="E1865" s="7"/>
      <c r="F1865" s="7"/>
      <c r="G1865" s="7"/>
      <c r="H1865" s="7"/>
      <c r="I1865" s="7"/>
      <c r="J1865" s="7"/>
      <c r="K1865" s="7"/>
      <c r="L1865" s="7"/>
      <c r="M1865" s="7"/>
      <c r="N1865" s="7"/>
    </row>
    <row r="1866" spans="1:14" x14ac:dyDescent="0.2">
      <c r="A1866" s="33"/>
      <c r="B1866" s="7"/>
      <c r="C1866" s="7"/>
      <c r="D1866" s="17"/>
      <c r="E1866" s="7"/>
      <c r="F1866" s="7"/>
      <c r="G1866" s="7"/>
      <c r="H1866" s="7"/>
      <c r="I1866" s="7"/>
      <c r="J1866" s="7"/>
      <c r="K1866" s="7"/>
      <c r="L1866" s="7"/>
      <c r="M1866" s="7"/>
      <c r="N1866" s="7"/>
    </row>
    <row r="1867" spans="1:14" x14ac:dyDescent="0.2">
      <c r="A1867" s="33"/>
      <c r="B1867" s="7"/>
      <c r="C1867" s="7"/>
      <c r="D1867" s="17"/>
      <c r="E1867" s="7"/>
      <c r="F1867" s="7"/>
      <c r="G1867" s="7"/>
      <c r="H1867" s="7"/>
      <c r="I1867" s="7"/>
      <c r="J1867" s="7"/>
      <c r="K1867" s="7"/>
      <c r="L1867" s="7"/>
      <c r="M1867" s="7"/>
      <c r="N1867" s="7"/>
    </row>
    <row r="1868" spans="1:14" x14ac:dyDescent="0.2">
      <c r="A1868" s="33"/>
      <c r="B1868" s="7"/>
      <c r="C1868" s="7"/>
      <c r="D1868" s="17"/>
      <c r="E1868" s="7"/>
      <c r="F1868" s="7"/>
      <c r="G1868" s="7"/>
      <c r="H1868" s="7"/>
      <c r="I1868" s="7"/>
      <c r="J1868" s="7"/>
      <c r="K1868" s="7"/>
      <c r="L1868" s="7"/>
      <c r="M1868" s="7"/>
      <c r="N1868" s="7"/>
    </row>
    <row r="1869" spans="1:14" x14ac:dyDescent="0.2">
      <c r="A1869" s="33"/>
      <c r="B1869" s="7"/>
      <c r="C1869" s="7"/>
      <c r="D1869" s="17"/>
      <c r="E1869" s="7"/>
      <c r="F1869" s="7"/>
      <c r="G1869" s="7"/>
      <c r="H1869" s="7"/>
      <c r="I1869" s="7"/>
      <c r="J1869" s="7"/>
      <c r="K1869" s="7"/>
      <c r="L1869" s="7"/>
      <c r="M1869" s="7"/>
      <c r="N1869" s="7"/>
    </row>
    <row r="1870" spans="1:14" x14ac:dyDescent="0.2">
      <c r="A1870" s="33"/>
      <c r="B1870" s="7"/>
      <c r="C1870" s="7"/>
      <c r="D1870" s="17"/>
      <c r="E1870" s="7"/>
      <c r="F1870" s="7"/>
      <c r="G1870" s="7"/>
      <c r="H1870" s="7"/>
      <c r="I1870" s="7"/>
      <c r="J1870" s="7"/>
      <c r="K1870" s="7"/>
      <c r="L1870" s="7"/>
      <c r="M1870" s="7"/>
      <c r="N1870" s="7"/>
    </row>
    <row r="1871" spans="1:14" x14ac:dyDescent="0.2">
      <c r="A1871" s="33"/>
      <c r="B1871" s="7"/>
      <c r="C1871" s="7"/>
      <c r="D1871" s="17"/>
      <c r="E1871" s="7"/>
      <c r="F1871" s="7"/>
      <c r="G1871" s="7"/>
      <c r="H1871" s="7"/>
      <c r="I1871" s="7"/>
      <c r="J1871" s="7"/>
      <c r="K1871" s="7"/>
      <c r="L1871" s="7"/>
      <c r="M1871" s="7"/>
      <c r="N1871" s="7"/>
    </row>
    <row r="1872" spans="1:14" x14ac:dyDescent="0.2">
      <c r="A1872" s="33"/>
      <c r="B1872" s="7"/>
      <c r="C1872" s="7"/>
      <c r="D1872" s="17"/>
      <c r="E1872" s="7"/>
      <c r="F1872" s="7"/>
      <c r="G1872" s="7"/>
      <c r="H1872" s="7"/>
      <c r="I1872" s="7"/>
      <c r="J1872" s="7"/>
      <c r="K1872" s="7"/>
      <c r="L1872" s="7"/>
      <c r="M1872" s="7"/>
      <c r="N1872" s="7"/>
    </row>
    <row r="1873" spans="1:14" x14ac:dyDescent="0.2">
      <c r="A1873" s="33"/>
      <c r="B1873" s="7"/>
      <c r="C1873" s="7"/>
      <c r="D1873" s="17"/>
      <c r="E1873" s="7"/>
      <c r="F1873" s="7"/>
      <c r="G1873" s="7"/>
      <c r="H1873" s="7"/>
      <c r="I1873" s="7"/>
      <c r="J1873" s="7"/>
      <c r="K1873" s="7"/>
      <c r="L1873" s="7"/>
      <c r="M1873" s="7"/>
      <c r="N1873" s="7"/>
    </row>
    <row r="1874" spans="1:14" x14ac:dyDescent="0.2">
      <c r="A1874" s="33"/>
      <c r="B1874" s="7"/>
      <c r="C1874" s="7"/>
      <c r="D1874" s="17"/>
      <c r="E1874" s="7"/>
      <c r="F1874" s="7"/>
      <c r="G1874" s="7"/>
      <c r="H1874" s="7"/>
      <c r="I1874" s="7"/>
      <c r="J1874" s="7"/>
      <c r="K1874" s="7"/>
      <c r="L1874" s="7"/>
      <c r="M1874" s="7"/>
      <c r="N1874" s="7"/>
    </row>
    <row r="1875" spans="1:14" x14ac:dyDescent="0.2">
      <c r="A1875" s="33"/>
      <c r="B1875" s="7"/>
      <c r="C1875" s="7"/>
      <c r="D1875" s="17"/>
      <c r="E1875" s="7"/>
      <c r="F1875" s="7"/>
      <c r="G1875" s="7"/>
      <c r="H1875" s="7"/>
      <c r="I1875" s="7"/>
      <c r="J1875" s="7"/>
      <c r="K1875" s="7"/>
      <c r="L1875" s="7"/>
      <c r="M1875" s="7"/>
      <c r="N1875" s="7"/>
    </row>
    <row r="1876" spans="1:14" x14ac:dyDescent="0.2">
      <c r="A1876" s="33"/>
      <c r="B1876" s="7"/>
      <c r="C1876" s="7"/>
      <c r="D1876" s="17"/>
      <c r="E1876" s="7"/>
      <c r="F1876" s="7"/>
      <c r="G1876" s="7"/>
      <c r="H1876" s="7"/>
      <c r="I1876" s="7"/>
      <c r="J1876" s="7"/>
      <c r="K1876" s="7"/>
      <c r="L1876" s="7"/>
      <c r="M1876" s="7"/>
      <c r="N1876" s="7"/>
    </row>
    <row r="1877" spans="1:14" x14ac:dyDescent="0.2">
      <c r="A1877" s="33"/>
      <c r="B1877" s="7"/>
      <c r="C1877" s="7"/>
      <c r="D1877" s="17"/>
      <c r="E1877" s="7"/>
      <c r="F1877" s="7"/>
      <c r="G1877" s="7"/>
      <c r="H1877" s="7"/>
      <c r="I1877" s="7"/>
      <c r="J1877" s="7"/>
      <c r="K1877" s="7"/>
      <c r="L1877" s="7"/>
      <c r="M1877" s="7"/>
      <c r="N1877" s="7"/>
    </row>
    <row r="1878" spans="1:14" x14ac:dyDescent="0.2">
      <c r="A1878" s="33"/>
      <c r="B1878" s="7"/>
      <c r="C1878" s="7"/>
      <c r="D1878" s="17"/>
      <c r="E1878" s="7"/>
      <c r="F1878" s="7"/>
      <c r="G1878" s="7"/>
      <c r="H1878" s="7"/>
      <c r="I1878" s="7"/>
      <c r="J1878" s="7"/>
      <c r="K1878" s="7"/>
      <c r="L1878" s="7"/>
      <c r="M1878" s="7"/>
      <c r="N1878" s="7"/>
    </row>
    <row r="1879" spans="1:14" x14ac:dyDescent="0.2">
      <c r="A1879" s="33"/>
      <c r="B1879" s="7"/>
      <c r="C1879" s="7"/>
      <c r="D1879" s="17"/>
      <c r="E1879" s="7"/>
      <c r="F1879" s="7"/>
      <c r="G1879" s="7"/>
      <c r="H1879" s="7"/>
      <c r="I1879" s="7"/>
      <c r="J1879" s="7"/>
      <c r="K1879" s="7"/>
      <c r="L1879" s="7"/>
      <c r="M1879" s="7"/>
      <c r="N1879" s="7"/>
    </row>
    <row r="1880" spans="1:14" x14ac:dyDescent="0.2">
      <c r="A1880" s="33"/>
      <c r="B1880" s="7"/>
      <c r="C1880" s="7"/>
      <c r="D1880" s="17"/>
      <c r="E1880" s="7"/>
      <c r="F1880" s="7"/>
      <c r="G1880" s="7"/>
      <c r="H1880" s="7"/>
      <c r="I1880" s="7"/>
      <c r="J1880" s="7"/>
      <c r="K1880" s="7"/>
      <c r="L1880" s="7"/>
      <c r="M1880" s="7"/>
      <c r="N1880" s="7"/>
    </row>
    <row r="1881" spans="1:14" x14ac:dyDescent="0.2">
      <c r="A1881" s="33"/>
      <c r="B1881" s="7"/>
      <c r="C1881" s="7"/>
      <c r="D1881" s="17"/>
      <c r="E1881" s="7"/>
      <c r="F1881" s="7"/>
      <c r="G1881" s="7"/>
      <c r="H1881" s="7"/>
      <c r="I1881" s="7"/>
      <c r="J1881" s="7"/>
      <c r="K1881" s="7"/>
      <c r="L1881" s="7"/>
      <c r="M1881" s="7"/>
      <c r="N1881" s="7"/>
    </row>
    <row r="1882" spans="1:14" x14ac:dyDescent="0.2">
      <c r="A1882" s="33"/>
      <c r="B1882" s="7"/>
      <c r="C1882" s="7"/>
      <c r="D1882" s="17"/>
      <c r="E1882" s="7"/>
      <c r="F1882" s="7"/>
      <c r="G1882" s="7"/>
      <c r="H1882" s="7"/>
      <c r="I1882" s="7"/>
      <c r="J1882" s="7"/>
      <c r="K1882" s="7"/>
      <c r="L1882" s="7"/>
      <c r="M1882" s="7"/>
      <c r="N1882" s="7"/>
    </row>
    <row r="1883" spans="1:14" x14ac:dyDescent="0.2">
      <c r="A1883" s="33"/>
      <c r="B1883" s="7"/>
      <c r="C1883" s="7"/>
      <c r="D1883" s="17"/>
      <c r="E1883" s="7"/>
      <c r="F1883" s="7"/>
      <c r="G1883" s="7"/>
      <c r="H1883" s="7"/>
      <c r="I1883" s="7"/>
      <c r="J1883" s="7"/>
      <c r="K1883" s="7"/>
      <c r="L1883" s="7"/>
      <c r="M1883" s="7"/>
      <c r="N1883" s="7"/>
    </row>
    <row r="1884" spans="1:14" x14ac:dyDescent="0.2">
      <c r="A1884" s="33"/>
      <c r="B1884" s="7"/>
      <c r="C1884" s="7"/>
      <c r="D1884" s="17"/>
      <c r="E1884" s="7"/>
      <c r="F1884" s="7"/>
      <c r="G1884" s="7"/>
      <c r="H1884" s="7"/>
      <c r="I1884" s="7"/>
      <c r="J1884" s="7"/>
      <c r="K1884" s="7"/>
      <c r="L1884" s="7"/>
      <c r="M1884" s="7"/>
      <c r="N1884" s="7"/>
    </row>
    <row r="1885" spans="1:14" x14ac:dyDescent="0.2">
      <c r="A1885" s="33"/>
      <c r="B1885" s="7"/>
      <c r="C1885" s="7"/>
      <c r="D1885" s="17"/>
      <c r="E1885" s="7"/>
      <c r="F1885" s="7"/>
      <c r="G1885" s="7"/>
      <c r="H1885" s="7"/>
      <c r="I1885" s="7"/>
      <c r="J1885" s="7"/>
      <c r="K1885" s="7"/>
      <c r="L1885" s="7"/>
      <c r="M1885" s="7"/>
      <c r="N1885" s="7"/>
    </row>
    <row r="1886" spans="1:14" x14ac:dyDescent="0.2">
      <c r="A1886" s="33"/>
      <c r="B1886" s="7"/>
      <c r="C1886" s="7"/>
      <c r="D1886" s="17"/>
      <c r="E1886" s="7"/>
      <c r="F1886" s="7"/>
      <c r="G1886" s="7"/>
      <c r="H1886" s="7"/>
      <c r="I1886" s="7"/>
      <c r="J1886" s="7"/>
      <c r="K1886" s="7"/>
      <c r="L1886" s="7"/>
      <c r="M1886" s="7"/>
      <c r="N1886" s="7"/>
    </row>
    <row r="1887" spans="1:14" x14ac:dyDescent="0.2">
      <c r="A1887" s="33"/>
      <c r="B1887" s="7"/>
      <c r="C1887" s="7"/>
      <c r="D1887" s="17"/>
      <c r="E1887" s="7"/>
      <c r="F1887" s="7"/>
      <c r="G1887" s="7"/>
      <c r="H1887" s="7"/>
      <c r="I1887" s="7"/>
      <c r="J1887" s="7"/>
      <c r="K1887" s="7"/>
      <c r="L1887" s="7"/>
      <c r="M1887" s="7"/>
      <c r="N1887" s="7"/>
    </row>
    <row r="1888" spans="1:14" x14ac:dyDescent="0.2">
      <c r="A1888" s="33"/>
      <c r="B1888" s="7"/>
      <c r="C1888" s="7"/>
      <c r="D1888" s="17"/>
      <c r="E1888" s="7"/>
      <c r="F1888" s="7"/>
      <c r="G1888" s="7"/>
      <c r="H1888" s="7"/>
      <c r="I1888" s="7"/>
      <c r="J1888" s="7"/>
      <c r="K1888" s="7"/>
      <c r="L1888" s="7"/>
      <c r="M1888" s="7"/>
      <c r="N1888" s="7"/>
    </row>
    <row r="1889" spans="1:14" x14ac:dyDescent="0.2">
      <c r="A1889" s="33"/>
      <c r="B1889" s="7"/>
      <c r="C1889" s="7"/>
      <c r="D1889" s="17"/>
      <c r="E1889" s="7"/>
      <c r="F1889" s="7"/>
      <c r="G1889" s="7"/>
      <c r="H1889" s="7"/>
      <c r="I1889" s="7"/>
      <c r="J1889" s="7"/>
      <c r="K1889" s="7"/>
      <c r="L1889" s="7"/>
      <c r="M1889" s="7"/>
      <c r="N1889" s="7"/>
    </row>
    <row r="1890" spans="1:14" x14ac:dyDescent="0.2">
      <c r="A1890" s="33"/>
      <c r="B1890" s="7"/>
      <c r="C1890" s="7"/>
      <c r="D1890" s="17"/>
      <c r="E1890" s="7"/>
      <c r="F1890" s="7"/>
      <c r="G1890" s="7"/>
      <c r="H1890" s="7"/>
      <c r="I1890" s="7"/>
      <c r="J1890" s="7"/>
      <c r="K1890" s="7"/>
      <c r="L1890" s="7"/>
      <c r="M1890" s="7"/>
      <c r="N1890" s="7"/>
    </row>
    <row r="1891" spans="1:14" x14ac:dyDescent="0.2">
      <c r="A1891" s="33"/>
      <c r="B1891" s="7"/>
      <c r="C1891" s="7"/>
      <c r="D1891" s="17"/>
      <c r="E1891" s="7"/>
      <c r="F1891" s="7"/>
      <c r="G1891" s="7"/>
      <c r="H1891" s="7"/>
      <c r="I1891" s="7"/>
      <c r="J1891" s="7"/>
      <c r="K1891" s="7"/>
      <c r="L1891" s="7"/>
      <c r="M1891" s="7"/>
      <c r="N1891" s="7"/>
    </row>
    <row r="1892" spans="1:14" x14ac:dyDescent="0.2">
      <c r="A1892" s="33"/>
      <c r="B1892" s="7"/>
      <c r="C1892" s="7"/>
      <c r="D1892" s="17"/>
      <c r="E1892" s="7"/>
      <c r="F1892" s="7"/>
      <c r="G1892" s="7"/>
      <c r="H1892" s="7"/>
      <c r="I1892" s="7"/>
      <c r="J1892" s="7"/>
      <c r="K1892" s="7"/>
      <c r="L1892" s="7"/>
      <c r="M1892" s="7"/>
      <c r="N1892" s="7"/>
    </row>
    <row r="1893" spans="1:14" x14ac:dyDescent="0.2">
      <c r="A1893" s="33"/>
      <c r="B1893" s="7"/>
      <c r="C1893" s="7"/>
      <c r="D1893" s="17"/>
      <c r="E1893" s="7"/>
      <c r="F1893" s="7"/>
      <c r="G1893" s="7"/>
      <c r="H1893" s="7"/>
      <c r="I1893" s="7"/>
      <c r="J1893" s="7"/>
      <c r="K1893" s="7"/>
      <c r="L1893" s="7"/>
      <c r="M1893" s="7"/>
      <c r="N1893" s="7"/>
    </row>
    <row r="1894" spans="1:14" x14ac:dyDescent="0.2">
      <c r="A1894" s="33"/>
      <c r="B1894" s="7"/>
      <c r="C1894" s="7"/>
      <c r="D1894" s="17"/>
      <c r="E1894" s="7"/>
      <c r="F1894" s="7"/>
      <c r="G1894" s="7"/>
      <c r="H1894" s="7"/>
      <c r="I1894" s="7"/>
      <c r="J1894" s="7"/>
      <c r="K1894" s="7"/>
      <c r="L1894" s="7"/>
      <c r="M1894" s="7"/>
      <c r="N1894" s="7"/>
    </row>
    <row r="1895" spans="1:14" x14ac:dyDescent="0.2">
      <c r="A1895" s="33"/>
      <c r="B1895" s="7"/>
      <c r="C1895" s="7"/>
      <c r="D1895" s="17"/>
      <c r="E1895" s="7"/>
      <c r="F1895" s="7"/>
      <c r="G1895" s="7"/>
      <c r="H1895" s="7"/>
      <c r="I1895" s="7"/>
      <c r="J1895" s="7"/>
      <c r="K1895" s="7"/>
      <c r="L1895" s="7"/>
      <c r="M1895" s="7"/>
      <c r="N1895" s="7"/>
    </row>
    <row r="1896" spans="1:14" x14ac:dyDescent="0.2">
      <c r="A1896" s="33"/>
      <c r="B1896" s="7"/>
      <c r="C1896" s="7"/>
      <c r="D1896" s="17"/>
      <c r="E1896" s="7"/>
      <c r="F1896" s="7"/>
      <c r="G1896" s="7"/>
      <c r="H1896" s="7"/>
      <c r="I1896" s="7"/>
      <c r="J1896" s="7"/>
      <c r="K1896" s="7"/>
      <c r="L1896" s="7"/>
      <c r="M1896" s="7"/>
      <c r="N1896" s="7"/>
    </row>
    <row r="1897" spans="1:14" x14ac:dyDescent="0.2">
      <c r="A1897" s="33"/>
      <c r="B1897" s="7"/>
      <c r="C1897" s="7"/>
      <c r="D1897" s="17"/>
      <c r="E1897" s="7"/>
      <c r="F1897" s="7"/>
      <c r="G1897" s="7"/>
      <c r="H1897" s="7"/>
      <c r="I1897" s="7"/>
      <c r="J1897" s="7"/>
      <c r="K1897" s="7"/>
      <c r="L1897" s="7"/>
      <c r="M1897" s="7"/>
      <c r="N1897" s="7"/>
    </row>
    <row r="1898" spans="1:14" x14ac:dyDescent="0.2">
      <c r="A1898" s="33"/>
      <c r="B1898" s="7"/>
      <c r="C1898" s="7"/>
      <c r="D1898" s="17"/>
      <c r="E1898" s="7"/>
      <c r="F1898" s="7"/>
      <c r="G1898" s="7"/>
      <c r="H1898" s="7"/>
      <c r="I1898" s="7"/>
      <c r="J1898" s="7"/>
      <c r="K1898" s="7"/>
      <c r="L1898" s="7"/>
      <c r="M1898" s="7"/>
      <c r="N1898" s="7"/>
    </row>
    <row r="1899" spans="1:14" x14ac:dyDescent="0.2">
      <c r="A1899" s="33"/>
      <c r="B1899" s="7"/>
      <c r="C1899" s="7"/>
      <c r="D1899" s="17"/>
      <c r="E1899" s="7"/>
      <c r="F1899" s="7"/>
      <c r="G1899" s="7"/>
      <c r="H1899" s="7"/>
      <c r="I1899" s="7"/>
      <c r="J1899" s="7"/>
      <c r="K1899" s="7"/>
      <c r="L1899" s="7"/>
      <c r="M1899" s="7"/>
      <c r="N1899" s="7"/>
    </row>
    <row r="1900" spans="1:14" x14ac:dyDescent="0.2">
      <c r="A1900" s="33"/>
      <c r="B1900" s="7"/>
      <c r="C1900" s="7"/>
      <c r="D1900" s="17"/>
      <c r="E1900" s="7"/>
      <c r="F1900" s="7"/>
      <c r="G1900" s="7"/>
      <c r="H1900" s="7"/>
      <c r="I1900" s="7"/>
      <c r="J1900" s="7"/>
      <c r="K1900" s="7"/>
      <c r="L1900" s="7"/>
      <c r="M1900" s="7"/>
      <c r="N1900" s="7"/>
    </row>
    <row r="1901" spans="1:14" x14ac:dyDescent="0.2">
      <c r="A1901" s="33"/>
      <c r="B1901" s="7"/>
      <c r="C1901" s="7"/>
      <c r="D1901" s="17"/>
      <c r="E1901" s="7"/>
      <c r="F1901" s="7"/>
      <c r="G1901" s="7"/>
      <c r="H1901" s="7"/>
      <c r="I1901" s="7"/>
      <c r="J1901" s="7"/>
      <c r="K1901" s="7"/>
      <c r="L1901" s="7"/>
      <c r="M1901" s="7"/>
      <c r="N1901" s="7"/>
    </row>
    <row r="1902" spans="1:14" x14ac:dyDescent="0.2">
      <c r="A1902" s="33"/>
      <c r="B1902" s="7"/>
      <c r="C1902" s="7"/>
      <c r="D1902" s="17"/>
      <c r="E1902" s="7"/>
      <c r="F1902" s="7"/>
      <c r="G1902" s="7"/>
      <c r="H1902" s="7"/>
      <c r="I1902" s="7"/>
      <c r="J1902" s="7"/>
      <c r="K1902" s="7"/>
      <c r="L1902" s="7"/>
      <c r="M1902" s="7"/>
      <c r="N1902" s="7"/>
    </row>
    <row r="1903" spans="1:14" x14ac:dyDescent="0.2">
      <c r="A1903" s="33"/>
      <c r="B1903" s="7"/>
      <c r="C1903" s="7"/>
      <c r="D1903" s="17"/>
      <c r="E1903" s="7"/>
      <c r="F1903" s="7"/>
      <c r="G1903" s="7"/>
      <c r="H1903" s="7"/>
      <c r="I1903" s="7"/>
      <c r="J1903" s="7"/>
      <c r="K1903" s="7"/>
      <c r="L1903" s="7"/>
      <c r="M1903" s="7"/>
      <c r="N1903" s="7"/>
    </row>
    <row r="1904" spans="1:14" x14ac:dyDescent="0.2">
      <c r="A1904" s="33"/>
      <c r="B1904" s="7"/>
      <c r="C1904" s="7"/>
      <c r="D1904" s="17"/>
      <c r="E1904" s="7"/>
      <c r="F1904" s="7"/>
      <c r="G1904" s="7"/>
      <c r="H1904" s="7"/>
      <c r="I1904" s="7"/>
      <c r="J1904" s="7"/>
      <c r="K1904" s="7"/>
      <c r="L1904" s="7"/>
      <c r="M1904" s="7"/>
      <c r="N1904" s="7"/>
    </row>
    <row r="1905" spans="1:14" x14ac:dyDescent="0.2">
      <c r="A1905" s="33"/>
      <c r="B1905" s="7"/>
      <c r="C1905" s="7"/>
      <c r="D1905" s="17"/>
      <c r="E1905" s="7"/>
      <c r="F1905" s="7"/>
      <c r="G1905" s="7"/>
      <c r="H1905" s="7"/>
      <c r="I1905" s="7"/>
      <c r="J1905" s="7"/>
      <c r="K1905" s="7"/>
      <c r="L1905" s="7"/>
      <c r="M1905" s="7"/>
      <c r="N1905" s="7"/>
    </row>
    <row r="1906" spans="1:14" x14ac:dyDescent="0.2">
      <c r="A1906" s="33"/>
      <c r="B1906" s="7"/>
      <c r="C1906" s="7"/>
      <c r="D1906" s="17"/>
      <c r="E1906" s="7"/>
      <c r="F1906" s="7"/>
      <c r="G1906" s="7"/>
      <c r="H1906" s="7"/>
      <c r="I1906" s="7"/>
      <c r="J1906" s="7"/>
      <c r="K1906" s="7"/>
      <c r="L1906" s="7"/>
      <c r="M1906" s="7"/>
      <c r="N1906" s="7"/>
    </row>
    <row r="1907" spans="1:14" x14ac:dyDescent="0.2">
      <c r="A1907" s="33"/>
      <c r="B1907" s="7"/>
      <c r="C1907" s="7"/>
      <c r="D1907" s="17"/>
      <c r="E1907" s="7"/>
      <c r="F1907" s="7"/>
      <c r="G1907" s="7"/>
      <c r="H1907" s="7"/>
      <c r="I1907" s="7"/>
      <c r="J1907" s="7"/>
      <c r="K1907" s="7"/>
      <c r="L1907" s="7"/>
      <c r="M1907" s="7"/>
      <c r="N1907" s="7"/>
    </row>
    <row r="1908" spans="1:14" x14ac:dyDescent="0.2">
      <c r="A1908" s="33"/>
      <c r="B1908" s="7"/>
      <c r="C1908" s="7"/>
      <c r="D1908" s="17"/>
      <c r="E1908" s="7"/>
      <c r="F1908" s="7"/>
      <c r="G1908" s="7"/>
      <c r="H1908" s="7"/>
      <c r="I1908" s="7"/>
      <c r="J1908" s="7"/>
      <c r="K1908" s="7"/>
      <c r="L1908" s="7"/>
      <c r="M1908" s="7"/>
      <c r="N1908" s="7"/>
    </row>
    <row r="1909" spans="1:14" x14ac:dyDescent="0.2">
      <c r="A1909" s="33"/>
      <c r="B1909" s="7"/>
      <c r="C1909" s="7"/>
      <c r="D1909" s="17"/>
      <c r="E1909" s="7"/>
      <c r="F1909" s="7"/>
      <c r="G1909" s="7"/>
      <c r="H1909" s="7"/>
      <c r="I1909" s="7"/>
      <c r="J1909" s="7"/>
      <c r="K1909" s="7"/>
      <c r="L1909" s="7"/>
      <c r="M1909" s="7"/>
      <c r="N1909" s="7"/>
    </row>
    <row r="1910" spans="1:14" x14ac:dyDescent="0.2">
      <c r="A1910" s="33"/>
      <c r="B1910" s="7"/>
      <c r="C1910" s="7"/>
      <c r="D1910" s="17"/>
      <c r="E1910" s="7"/>
      <c r="F1910" s="7"/>
      <c r="G1910" s="7"/>
      <c r="H1910" s="7"/>
      <c r="I1910" s="7"/>
      <c r="J1910" s="7"/>
      <c r="K1910" s="7"/>
      <c r="L1910" s="7"/>
      <c r="M1910" s="7"/>
      <c r="N1910" s="7"/>
    </row>
    <row r="1911" spans="1:14" x14ac:dyDescent="0.2">
      <c r="A1911" s="33"/>
      <c r="B1911" s="7"/>
      <c r="C1911" s="7"/>
      <c r="D1911" s="17"/>
      <c r="E1911" s="7"/>
      <c r="F1911" s="7"/>
      <c r="G1911" s="7"/>
      <c r="H1911" s="7"/>
      <c r="I1911" s="7"/>
      <c r="J1911" s="7"/>
      <c r="K1911" s="7"/>
      <c r="L1911" s="7"/>
      <c r="M1911" s="7"/>
      <c r="N1911" s="7"/>
    </row>
    <row r="1912" spans="1:14" x14ac:dyDescent="0.2">
      <c r="A1912" s="33"/>
      <c r="B1912" s="7"/>
      <c r="C1912" s="7"/>
      <c r="D1912" s="17"/>
      <c r="E1912" s="7"/>
      <c r="F1912" s="7"/>
      <c r="G1912" s="7"/>
      <c r="H1912" s="7"/>
      <c r="I1912" s="7"/>
      <c r="J1912" s="7"/>
      <c r="K1912" s="7"/>
      <c r="L1912" s="7"/>
      <c r="M1912" s="7"/>
      <c r="N1912" s="7"/>
    </row>
    <row r="1913" spans="1:14" x14ac:dyDescent="0.2">
      <c r="A1913" s="33"/>
      <c r="B1913" s="7"/>
      <c r="C1913" s="7"/>
      <c r="D1913" s="17"/>
      <c r="E1913" s="7"/>
      <c r="F1913" s="7"/>
      <c r="G1913" s="7"/>
      <c r="H1913" s="7"/>
      <c r="I1913" s="7"/>
      <c r="J1913" s="7"/>
      <c r="K1913" s="7"/>
      <c r="L1913" s="7"/>
      <c r="M1913" s="7"/>
      <c r="N1913" s="7"/>
    </row>
    <row r="1914" spans="1:14" x14ac:dyDescent="0.2">
      <c r="A1914" s="33"/>
      <c r="B1914" s="7"/>
      <c r="C1914" s="7"/>
      <c r="D1914" s="17"/>
      <c r="E1914" s="7"/>
      <c r="F1914" s="7"/>
      <c r="G1914" s="7"/>
      <c r="H1914" s="7"/>
      <c r="I1914" s="7"/>
      <c r="J1914" s="7"/>
      <c r="K1914" s="7"/>
      <c r="L1914" s="7"/>
      <c r="M1914" s="7"/>
      <c r="N1914" s="7"/>
    </row>
    <row r="1915" spans="1:14" x14ac:dyDescent="0.2">
      <c r="A1915" s="33"/>
      <c r="B1915" s="7"/>
      <c r="C1915" s="7"/>
      <c r="D1915" s="17"/>
      <c r="E1915" s="7"/>
      <c r="F1915" s="7"/>
      <c r="G1915" s="7"/>
      <c r="H1915" s="7"/>
      <c r="I1915" s="7"/>
      <c r="J1915" s="7"/>
      <c r="K1915" s="7"/>
      <c r="L1915" s="7"/>
      <c r="M1915" s="7"/>
      <c r="N1915" s="7"/>
    </row>
    <row r="1916" spans="1:14" x14ac:dyDescent="0.2">
      <c r="A1916" s="33"/>
      <c r="B1916" s="7"/>
      <c r="C1916" s="7"/>
      <c r="D1916" s="17"/>
      <c r="E1916" s="7"/>
      <c r="F1916" s="7"/>
      <c r="G1916" s="7"/>
      <c r="H1916" s="7"/>
      <c r="I1916" s="7"/>
      <c r="J1916" s="7"/>
      <c r="K1916" s="7"/>
      <c r="L1916" s="7"/>
      <c r="M1916" s="7"/>
      <c r="N1916" s="7"/>
    </row>
    <row r="1917" spans="1:14" x14ac:dyDescent="0.2">
      <c r="A1917" s="33"/>
      <c r="B1917" s="7"/>
      <c r="C1917" s="7"/>
      <c r="D1917" s="17"/>
      <c r="E1917" s="7"/>
      <c r="F1917" s="7"/>
      <c r="G1917" s="7"/>
      <c r="H1917" s="7"/>
      <c r="I1917" s="7"/>
      <c r="J1917" s="7"/>
      <c r="K1917" s="7"/>
      <c r="L1917" s="7"/>
      <c r="M1917" s="7"/>
      <c r="N1917" s="7"/>
    </row>
    <row r="1918" spans="1:14" x14ac:dyDescent="0.2">
      <c r="A1918" s="33"/>
      <c r="B1918" s="7"/>
      <c r="C1918" s="7"/>
      <c r="D1918" s="17"/>
      <c r="E1918" s="7"/>
      <c r="F1918" s="7"/>
      <c r="G1918" s="7"/>
      <c r="H1918" s="7"/>
      <c r="I1918" s="7"/>
      <c r="J1918" s="7"/>
      <c r="K1918" s="7"/>
      <c r="L1918" s="7"/>
      <c r="M1918" s="7"/>
      <c r="N1918" s="7"/>
    </row>
    <row r="1919" spans="1:14" x14ac:dyDescent="0.2">
      <c r="A1919" s="33"/>
      <c r="B1919" s="7"/>
      <c r="C1919" s="7"/>
      <c r="D1919" s="17"/>
      <c r="E1919" s="7"/>
      <c r="F1919" s="7"/>
      <c r="G1919" s="7"/>
      <c r="H1919" s="7"/>
      <c r="I1919" s="7"/>
      <c r="J1919" s="7"/>
      <c r="K1919" s="7"/>
      <c r="L1919" s="7"/>
      <c r="M1919" s="7"/>
      <c r="N1919" s="7"/>
    </row>
    <row r="1920" spans="1:14" x14ac:dyDescent="0.2">
      <c r="A1920" s="33"/>
      <c r="B1920" s="7"/>
      <c r="C1920" s="7"/>
      <c r="D1920" s="17"/>
      <c r="E1920" s="7"/>
      <c r="F1920" s="7"/>
      <c r="G1920" s="7"/>
      <c r="H1920" s="7"/>
      <c r="I1920" s="7"/>
      <c r="J1920" s="7"/>
      <c r="K1920" s="7"/>
      <c r="L1920" s="7"/>
      <c r="M1920" s="7"/>
      <c r="N1920" s="7"/>
    </row>
    <row r="1921" spans="1:14" x14ac:dyDescent="0.2">
      <c r="A1921" s="33"/>
      <c r="B1921" s="7"/>
      <c r="C1921" s="7"/>
      <c r="D1921" s="17"/>
      <c r="E1921" s="7"/>
      <c r="F1921" s="7"/>
      <c r="G1921" s="7"/>
      <c r="H1921" s="7"/>
      <c r="I1921" s="7"/>
      <c r="J1921" s="7"/>
      <c r="K1921" s="7"/>
      <c r="L1921" s="7"/>
      <c r="M1921" s="7"/>
      <c r="N1921" s="7"/>
    </row>
    <row r="1922" spans="1:14" x14ac:dyDescent="0.2">
      <c r="A1922" s="33"/>
      <c r="B1922" s="7"/>
      <c r="C1922" s="7"/>
      <c r="D1922" s="17"/>
      <c r="E1922" s="7"/>
      <c r="F1922" s="7"/>
      <c r="G1922" s="7"/>
      <c r="H1922" s="7"/>
      <c r="I1922" s="7"/>
      <c r="J1922" s="7"/>
      <c r="K1922" s="7"/>
      <c r="L1922" s="7"/>
      <c r="M1922" s="7"/>
      <c r="N1922" s="7"/>
    </row>
    <row r="1923" spans="1:14" x14ac:dyDescent="0.2">
      <c r="A1923" s="33"/>
      <c r="B1923" s="7"/>
      <c r="C1923" s="7"/>
      <c r="D1923" s="17"/>
      <c r="E1923" s="7"/>
      <c r="F1923" s="7"/>
      <c r="G1923" s="7"/>
      <c r="H1923" s="7"/>
      <c r="I1923" s="7"/>
      <c r="J1923" s="7"/>
      <c r="K1923" s="7"/>
      <c r="L1923" s="7"/>
      <c r="M1923" s="7"/>
      <c r="N1923" s="7"/>
    </row>
    <row r="1924" spans="1:14" x14ac:dyDescent="0.2">
      <c r="A1924" s="33"/>
      <c r="B1924" s="7"/>
      <c r="C1924" s="7"/>
      <c r="D1924" s="17"/>
      <c r="E1924" s="7"/>
      <c r="F1924" s="7"/>
      <c r="G1924" s="7"/>
      <c r="H1924" s="7"/>
      <c r="I1924" s="7"/>
      <c r="J1924" s="7"/>
      <c r="K1924" s="7"/>
      <c r="L1924" s="7"/>
      <c r="M1924" s="7"/>
      <c r="N1924" s="7"/>
    </row>
    <row r="1925" spans="1:14" x14ac:dyDescent="0.2">
      <c r="A1925" s="33"/>
      <c r="B1925" s="7"/>
      <c r="C1925" s="7"/>
      <c r="D1925" s="17"/>
      <c r="E1925" s="7"/>
      <c r="F1925" s="7"/>
      <c r="G1925" s="7"/>
      <c r="H1925" s="7"/>
      <c r="I1925" s="7"/>
      <c r="J1925" s="7"/>
      <c r="K1925" s="7"/>
      <c r="L1925" s="7"/>
      <c r="M1925" s="7"/>
      <c r="N1925" s="7"/>
    </row>
    <row r="1926" spans="1:14" x14ac:dyDescent="0.2">
      <c r="A1926" s="33"/>
      <c r="B1926" s="7"/>
      <c r="C1926" s="7"/>
      <c r="D1926" s="17"/>
      <c r="E1926" s="7"/>
      <c r="F1926" s="7"/>
      <c r="G1926" s="7"/>
      <c r="H1926" s="7"/>
      <c r="I1926" s="7"/>
      <c r="J1926" s="7"/>
      <c r="K1926" s="7"/>
      <c r="L1926" s="7"/>
      <c r="M1926" s="7"/>
      <c r="N1926" s="7"/>
    </row>
    <row r="1927" spans="1:14" x14ac:dyDescent="0.2">
      <c r="A1927" s="33"/>
      <c r="B1927" s="7"/>
      <c r="C1927" s="7"/>
      <c r="D1927" s="17"/>
      <c r="E1927" s="7"/>
      <c r="F1927" s="7"/>
      <c r="G1927" s="7"/>
      <c r="H1927" s="7"/>
      <c r="I1927" s="7"/>
      <c r="J1927" s="7"/>
      <c r="K1927" s="7"/>
      <c r="L1927" s="7"/>
      <c r="M1927" s="7"/>
      <c r="N1927" s="7"/>
    </row>
    <row r="1928" spans="1:14" x14ac:dyDescent="0.2">
      <c r="A1928" s="33"/>
      <c r="B1928" s="7"/>
      <c r="C1928" s="7"/>
      <c r="D1928" s="17"/>
      <c r="E1928" s="7"/>
      <c r="F1928" s="7"/>
      <c r="G1928" s="7"/>
      <c r="H1928" s="7"/>
      <c r="I1928" s="7"/>
      <c r="J1928" s="7"/>
      <c r="K1928" s="7"/>
      <c r="L1928" s="7"/>
      <c r="M1928" s="7"/>
      <c r="N1928" s="7"/>
    </row>
    <row r="1929" spans="1:14" x14ac:dyDescent="0.2">
      <c r="A1929" s="33"/>
      <c r="B1929" s="7"/>
      <c r="C1929" s="7"/>
      <c r="D1929" s="17"/>
      <c r="E1929" s="7"/>
      <c r="F1929" s="7"/>
      <c r="G1929" s="7"/>
      <c r="H1929" s="7"/>
      <c r="I1929" s="7"/>
      <c r="J1929" s="7"/>
      <c r="K1929" s="7"/>
      <c r="L1929" s="7"/>
      <c r="M1929" s="7"/>
      <c r="N1929" s="7"/>
    </row>
    <row r="1930" spans="1:14" x14ac:dyDescent="0.2">
      <c r="A1930" s="33"/>
      <c r="B1930" s="7"/>
      <c r="C1930" s="7"/>
      <c r="D1930" s="17"/>
      <c r="E1930" s="7"/>
      <c r="F1930" s="7"/>
      <c r="G1930" s="7"/>
      <c r="H1930" s="7"/>
      <c r="I1930" s="7"/>
      <c r="J1930" s="7"/>
      <c r="K1930" s="7"/>
      <c r="L1930" s="7"/>
      <c r="M1930" s="7"/>
      <c r="N1930" s="7"/>
    </row>
    <row r="1931" spans="1:14" x14ac:dyDescent="0.2">
      <c r="A1931" s="33"/>
      <c r="B1931" s="7"/>
      <c r="C1931" s="7"/>
      <c r="D1931" s="17"/>
      <c r="E1931" s="7"/>
      <c r="F1931" s="7"/>
      <c r="G1931" s="7"/>
      <c r="H1931" s="7"/>
      <c r="I1931" s="7"/>
      <c r="J1931" s="7"/>
      <c r="K1931" s="7"/>
      <c r="L1931" s="7"/>
      <c r="M1931" s="7"/>
      <c r="N1931" s="7"/>
    </row>
    <row r="1932" spans="1:14" x14ac:dyDescent="0.2">
      <c r="A1932" s="33"/>
      <c r="B1932" s="7"/>
      <c r="C1932" s="7"/>
      <c r="D1932" s="17"/>
      <c r="E1932" s="7"/>
      <c r="F1932" s="7"/>
      <c r="G1932" s="7"/>
      <c r="H1932" s="7"/>
      <c r="I1932" s="7"/>
      <c r="J1932" s="7"/>
      <c r="K1932" s="7"/>
      <c r="L1932" s="7"/>
      <c r="M1932" s="7"/>
      <c r="N1932" s="7"/>
    </row>
    <row r="1933" spans="1:14" x14ac:dyDescent="0.2">
      <c r="A1933" s="33"/>
      <c r="B1933" s="7"/>
      <c r="C1933" s="7"/>
      <c r="D1933" s="17"/>
      <c r="E1933" s="7"/>
      <c r="F1933" s="7"/>
      <c r="G1933" s="7"/>
      <c r="H1933" s="7"/>
      <c r="I1933" s="7"/>
      <c r="J1933" s="7"/>
      <c r="K1933" s="7"/>
      <c r="L1933" s="7"/>
      <c r="M1933" s="7"/>
      <c r="N1933" s="7"/>
    </row>
    <row r="1934" spans="1:14" x14ac:dyDescent="0.2">
      <c r="A1934" s="33"/>
      <c r="B1934" s="7"/>
      <c r="C1934" s="7"/>
      <c r="D1934" s="17"/>
      <c r="E1934" s="7"/>
      <c r="F1934" s="7"/>
      <c r="G1934" s="7"/>
      <c r="H1934" s="7"/>
      <c r="I1934" s="7"/>
      <c r="J1934" s="7"/>
      <c r="K1934" s="7"/>
      <c r="L1934" s="7"/>
      <c r="M1934" s="7"/>
      <c r="N1934" s="7"/>
    </row>
    <row r="1935" spans="1:14" x14ac:dyDescent="0.2">
      <c r="A1935" s="33"/>
      <c r="B1935" s="7"/>
      <c r="C1935" s="7"/>
      <c r="D1935" s="17"/>
      <c r="E1935" s="7"/>
      <c r="F1935" s="7"/>
      <c r="G1935" s="7"/>
      <c r="H1935" s="7"/>
      <c r="I1935" s="7"/>
      <c r="J1935" s="7"/>
      <c r="K1935" s="7"/>
      <c r="L1935" s="7"/>
      <c r="M1935" s="7"/>
      <c r="N1935" s="7"/>
    </row>
    <row r="1936" spans="1:14" x14ac:dyDescent="0.2">
      <c r="A1936" s="33"/>
      <c r="B1936" s="7"/>
      <c r="C1936" s="7"/>
      <c r="D1936" s="17"/>
      <c r="E1936" s="7"/>
      <c r="F1936" s="7"/>
      <c r="G1936" s="7"/>
      <c r="H1936" s="7"/>
      <c r="I1936" s="7"/>
      <c r="J1936" s="7"/>
      <c r="K1936" s="7"/>
      <c r="L1936" s="7"/>
      <c r="M1936" s="7"/>
      <c r="N1936" s="7"/>
    </row>
    <row r="1937" spans="1:14" x14ac:dyDescent="0.2">
      <c r="A1937" s="33"/>
      <c r="B1937" s="7"/>
      <c r="C1937" s="7"/>
      <c r="D1937" s="17"/>
      <c r="E1937" s="7"/>
      <c r="F1937" s="7"/>
      <c r="G1937" s="7"/>
      <c r="H1937" s="7"/>
      <c r="I1937" s="7"/>
      <c r="J1937" s="7"/>
      <c r="K1937" s="7"/>
      <c r="L1937" s="7"/>
      <c r="M1937" s="7"/>
      <c r="N1937" s="7"/>
    </row>
    <row r="1938" spans="1:14" x14ac:dyDescent="0.2">
      <c r="A1938" s="33"/>
      <c r="B1938" s="7"/>
      <c r="C1938" s="7"/>
      <c r="D1938" s="17"/>
      <c r="E1938" s="7"/>
      <c r="F1938" s="7"/>
      <c r="G1938" s="7"/>
      <c r="H1938" s="7"/>
      <c r="I1938" s="7"/>
      <c r="J1938" s="7"/>
      <c r="K1938" s="7"/>
      <c r="L1938" s="7"/>
      <c r="M1938" s="7"/>
      <c r="N1938" s="7"/>
    </row>
    <row r="1939" spans="1:14" x14ac:dyDescent="0.2">
      <c r="A1939" s="33"/>
      <c r="B1939" s="7"/>
      <c r="C1939" s="7"/>
      <c r="D1939" s="17"/>
      <c r="E1939" s="7"/>
      <c r="F1939" s="7"/>
      <c r="G1939" s="7"/>
      <c r="H1939" s="7"/>
      <c r="I1939" s="7"/>
      <c r="J1939" s="7"/>
      <c r="K1939" s="7"/>
      <c r="L1939" s="7"/>
      <c r="M1939" s="7"/>
      <c r="N1939" s="7"/>
    </row>
    <row r="1940" spans="1:14" x14ac:dyDescent="0.2">
      <c r="A1940" s="33"/>
      <c r="B1940" s="7"/>
      <c r="C1940" s="7"/>
      <c r="D1940" s="17"/>
      <c r="E1940" s="7"/>
      <c r="F1940" s="7"/>
      <c r="G1940" s="7"/>
      <c r="H1940" s="7"/>
      <c r="I1940" s="7"/>
      <c r="J1940" s="7"/>
      <c r="K1940" s="7"/>
      <c r="L1940" s="7"/>
      <c r="M1940" s="7"/>
      <c r="N1940" s="7"/>
    </row>
    <row r="1941" spans="1:14" x14ac:dyDescent="0.2">
      <c r="A1941" s="33"/>
      <c r="B1941" s="7"/>
      <c r="C1941" s="7"/>
      <c r="D1941" s="17"/>
      <c r="E1941" s="7"/>
      <c r="F1941" s="7"/>
      <c r="G1941" s="7"/>
      <c r="H1941" s="7"/>
      <c r="I1941" s="7"/>
      <c r="J1941" s="7"/>
      <c r="K1941" s="7"/>
      <c r="L1941" s="7"/>
      <c r="M1941" s="7"/>
      <c r="N1941" s="7"/>
    </row>
    <row r="1942" spans="1:14" x14ac:dyDescent="0.2">
      <c r="A1942" s="33"/>
      <c r="B1942" s="7"/>
      <c r="C1942" s="7"/>
      <c r="D1942" s="17"/>
      <c r="E1942" s="7"/>
      <c r="F1942" s="7"/>
      <c r="G1942" s="7"/>
      <c r="H1942" s="7"/>
      <c r="I1942" s="7"/>
      <c r="J1942" s="7"/>
      <c r="K1942" s="7"/>
      <c r="L1942" s="7"/>
      <c r="M1942" s="7"/>
      <c r="N1942" s="7"/>
    </row>
    <row r="1943" spans="1:14" x14ac:dyDescent="0.2">
      <c r="A1943" s="33"/>
      <c r="B1943" s="7"/>
      <c r="C1943" s="7"/>
      <c r="D1943" s="17"/>
      <c r="E1943" s="7"/>
      <c r="F1943" s="7"/>
      <c r="G1943" s="7"/>
      <c r="H1943" s="7"/>
      <c r="I1943" s="7"/>
      <c r="J1943" s="7"/>
      <c r="K1943" s="7"/>
      <c r="L1943" s="7"/>
      <c r="M1943" s="7"/>
      <c r="N1943" s="7"/>
    </row>
    <row r="1944" spans="1:14" x14ac:dyDescent="0.2">
      <c r="A1944" s="33"/>
      <c r="B1944" s="7"/>
      <c r="C1944" s="7"/>
      <c r="D1944" s="17"/>
      <c r="E1944" s="7"/>
      <c r="F1944" s="7"/>
      <c r="G1944" s="7"/>
      <c r="H1944" s="7"/>
      <c r="I1944" s="7"/>
      <c r="J1944" s="7"/>
      <c r="K1944" s="7"/>
      <c r="L1944" s="7"/>
      <c r="M1944" s="7"/>
      <c r="N1944" s="7"/>
    </row>
    <row r="1945" spans="1:14" x14ac:dyDescent="0.2">
      <c r="A1945" s="33"/>
      <c r="B1945" s="7"/>
      <c r="C1945" s="7"/>
      <c r="D1945" s="17"/>
      <c r="E1945" s="7"/>
      <c r="F1945" s="7"/>
      <c r="G1945" s="7"/>
      <c r="H1945" s="7"/>
      <c r="I1945" s="7"/>
      <c r="J1945" s="7"/>
      <c r="K1945" s="7"/>
      <c r="L1945" s="7"/>
      <c r="M1945" s="7"/>
      <c r="N1945" s="7"/>
    </row>
    <row r="1946" spans="1:14" x14ac:dyDescent="0.2">
      <c r="A1946" s="33"/>
      <c r="B1946" s="7"/>
      <c r="C1946" s="7"/>
      <c r="D1946" s="17"/>
      <c r="E1946" s="7"/>
      <c r="F1946" s="7"/>
      <c r="G1946" s="7"/>
      <c r="H1946" s="7"/>
      <c r="I1946" s="7"/>
      <c r="J1946" s="7"/>
      <c r="K1946" s="7"/>
      <c r="L1946" s="7"/>
      <c r="M1946" s="7"/>
      <c r="N1946" s="7"/>
    </row>
    <row r="1947" spans="1:14" x14ac:dyDescent="0.2">
      <c r="A1947" s="33"/>
      <c r="B1947" s="7"/>
      <c r="C1947" s="7"/>
      <c r="D1947" s="17"/>
      <c r="E1947" s="7"/>
      <c r="F1947" s="7"/>
      <c r="G1947" s="7"/>
      <c r="H1947" s="7"/>
      <c r="I1947" s="7"/>
      <c r="J1947" s="7"/>
      <c r="K1947" s="7"/>
      <c r="L1947" s="7"/>
      <c r="M1947" s="7"/>
      <c r="N1947" s="7"/>
    </row>
    <row r="1948" spans="1:14" x14ac:dyDescent="0.2">
      <c r="A1948" s="33"/>
      <c r="B1948" s="7"/>
      <c r="C1948" s="7"/>
      <c r="D1948" s="17"/>
      <c r="E1948" s="7"/>
      <c r="F1948" s="7"/>
      <c r="G1948" s="7"/>
      <c r="H1948" s="7"/>
      <c r="I1948" s="7"/>
      <c r="J1948" s="7"/>
      <c r="K1948" s="7"/>
      <c r="L1948" s="7"/>
      <c r="M1948" s="7"/>
      <c r="N1948" s="7"/>
    </row>
    <row r="1949" spans="1:14" x14ac:dyDescent="0.2">
      <c r="A1949" s="33"/>
      <c r="B1949" s="7"/>
      <c r="C1949" s="7"/>
      <c r="D1949" s="17"/>
      <c r="E1949" s="7"/>
      <c r="F1949" s="7"/>
      <c r="G1949" s="7"/>
      <c r="H1949" s="7"/>
      <c r="I1949" s="7"/>
      <c r="J1949" s="7"/>
      <c r="K1949" s="7"/>
      <c r="L1949" s="7"/>
      <c r="M1949" s="7"/>
      <c r="N1949" s="7"/>
    </row>
    <row r="1950" spans="1:14" x14ac:dyDescent="0.2">
      <c r="A1950" s="33"/>
      <c r="B1950" s="7"/>
      <c r="C1950" s="7"/>
      <c r="D1950" s="17"/>
      <c r="E1950" s="7"/>
      <c r="F1950" s="7"/>
      <c r="G1950" s="7"/>
      <c r="H1950" s="7"/>
      <c r="I1950" s="7"/>
      <c r="J1950" s="7"/>
      <c r="K1950" s="7"/>
      <c r="L1950" s="7"/>
      <c r="M1950" s="7"/>
      <c r="N1950" s="7"/>
    </row>
    <row r="1951" spans="1:14" x14ac:dyDescent="0.2">
      <c r="A1951" s="33"/>
      <c r="B1951" s="7"/>
      <c r="C1951" s="7"/>
      <c r="D1951" s="17"/>
      <c r="E1951" s="7"/>
      <c r="F1951" s="7"/>
      <c r="G1951" s="7"/>
      <c r="H1951" s="7"/>
      <c r="I1951" s="7"/>
      <c r="J1951" s="7"/>
      <c r="K1951" s="7"/>
      <c r="L1951" s="7"/>
      <c r="M1951" s="7"/>
      <c r="N1951" s="7"/>
    </row>
    <row r="1952" spans="1:14" x14ac:dyDescent="0.2">
      <c r="A1952" s="33"/>
      <c r="B1952" s="7"/>
      <c r="C1952" s="7"/>
      <c r="D1952" s="17"/>
      <c r="E1952" s="7"/>
      <c r="F1952" s="7"/>
      <c r="G1952" s="7"/>
      <c r="H1952" s="7"/>
      <c r="I1952" s="7"/>
      <c r="J1952" s="7"/>
      <c r="K1952" s="7"/>
      <c r="L1952" s="7"/>
      <c r="M1952" s="7"/>
      <c r="N1952" s="7"/>
    </row>
    <row r="1953" spans="1:14" x14ac:dyDescent="0.2">
      <c r="A1953" s="33"/>
      <c r="B1953" s="7"/>
      <c r="C1953" s="7"/>
      <c r="D1953" s="17"/>
      <c r="E1953" s="7"/>
      <c r="F1953" s="7"/>
      <c r="G1953" s="7"/>
      <c r="H1953" s="7"/>
      <c r="I1953" s="7"/>
      <c r="J1953" s="7"/>
      <c r="K1953" s="7"/>
      <c r="L1953" s="7"/>
      <c r="M1953" s="7"/>
      <c r="N1953" s="7"/>
    </row>
    <row r="1954" spans="1:14" x14ac:dyDescent="0.2">
      <c r="A1954" s="33"/>
      <c r="B1954" s="7"/>
      <c r="C1954" s="7"/>
      <c r="D1954" s="17"/>
      <c r="E1954" s="7"/>
      <c r="F1954" s="7"/>
      <c r="G1954" s="7"/>
      <c r="H1954" s="7"/>
      <c r="I1954" s="7"/>
      <c r="J1954" s="7"/>
      <c r="K1954" s="7"/>
      <c r="L1954" s="7"/>
      <c r="M1954" s="7"/>
      <c r="N1954" s="7"/>
    </row>
    <row r="1955" spans="1:14" x14ac:dyDescent="0.2">
      <c r="A1955" s="33"/>
      <c r="B1955" s="7"/>
      <c r="C1955" s="7"/>
      <c r="D1955" s="17"/>
      <c r="E1955" s="7"/>
      <c r="F1955" s="7"/>
      <c r="G1955" s="7"/>
      <c r="H1955" s="7"/>
      <c r="I1955" s="7"/>
      <c r="J1955" s="7"/>
      <c r="K1955" s="7"/>
      <c r="L1955" s="7"/>
      <c r="M1955" s="7"/>
      <c r="N1955" s="7"/>
    </row>
    <row r="1956" spans="1:14" x14ac:dyDescent="0.2">
      <c r="A1956" s="33"/>
      <c r="B1956" s="7"/>
      <c r="C1956" s="7"/>
      <c r="D1956" s="17"/>
      <c r="E1956" s="7"/>
      <c r="F1956" s="7"/>
      <c r="G1956" s="7"/>
      <c r="H1956" s="7"/>
      <c r="I1956" s="7"/>
      <c r="J1956" s="7"/>
      <c r="K1956" s="7"/>
      <c r="L1956" s="7"/>
      <c r="M1956" s="7"/>
      <c r="N1956" s="7"/>
    </row>
    <row r="1957" spans="1:14" x14ac:dyDescent="0.2">
      <c r="A1957" s="33"/>
      <c r="B1957" s="7"/>
      <c r="C1957" s="7"/>
      <c r="D1957" s="17"/>
      <c r="E1957" s="7"/>
      <c r="F1957" s="7"/>
      <c r="G1957" s="7"/>
      <c r="H1957" s="7"/>
      <c r="I1957" s="7"/>
      <c r="J1957" s="7"/>
      <c r="K1957" s="7"/>
      <c r="L1957" s="7"/>
      <c r="M1957" s="7"/>
      <c r="N1957" s="7"/>
    </row>
    <row r="1958" spans="1:14" x14ac:dyDescent="0.2">
      <c r="A1958" s="33"/>
      <c r="B1958" s="7"/>
      <c r="C1958" s="7"/>
      <c r="D1958" s="17"/>
      <c r="E1958" s="7"/>
      <c r="F1958" s="7"/>
      <c r="G1958" s="7"/>
      <c r="H1958" s="7"/>
      <c r="I1958" s="7"/>
      <c r="J1958" s="7"/>
      <c r="K1958" s="7"/>
      <c r="L1958" s="7"/>
      <c r="M1958" s="7"/>
      <c r="N1958" s="7"/>
    </row>
    <row r="1959" spans="1:14" x14ac:dyDescent="0.2">
      <c r="A1959" s="33"/>
      <c r="B1959" s="7"/>
      <c r="C1959" s="7"/>
      <c r="D1959" s="17"/>
      <c r="E1959" s="7"/>
      <c r="F1959" s="7"/>
      <c r="G1959" s="7"/>
      <c r="H1959" s="7"/>
      <c r="I1959" s="7"/>
      <c r="J1959" s="7"/>
      <c r="K1959" s="7"/>
      <c r="L1959" s="7"/>
      <c r="M1959" s="7"/>
      <c r="N1959" s="7"/>
    </row>
    <row r="1960" spans="1:14" x14ac:dyDescent="0.2">
      <c r="A1960" s="33"/>
      <c r="B1960" s="7"/>
      <c r="C1960" s="7"/>
      <c r="D1960" s="17"/>
      <c r="E1960" s="7"/>
      <c r="F1960" s="7"/>
      <c r="G1960" s="7"/>
      <c r="H1960" s="7"/>
      <c r="I1960" s="7"/>
      <c r="J1960" s="7"/>
      <c r="K1960" s="7"/>
      <c r="L1960" s="7"/>
      <c r="M1960" s="7"/>
      <c r="N1960" s="7"/>
    </row>
    <row r="1961" spans="1:14" x14ac:dyDescent="0.2">
      <c r="A1961" s="33"/>
      <c r="B1961" s="7"/>
      <c r="C1961" s="7"/>
      <c r="D1961" s="17"/>
      <c r="E1961" s="7"/>
      <c r="F1961" s="7"/>
      <c r="G1961" s="7"/>
      <c r="H1961" s="7"/>
      <c r="I1961" s="7"/>
      <c r="J1961" s="7"/>
      <c r="K1961" s="7"/>
      <c r="L1961" s="7"/>
      <c r="M1961" s="7"/>
      <c r="N1961" s="7"/>
    </row>
    <row r="1962" spans="1:14" x14ac:dyDescent="0.2">
      <c r="A1962" s="33"/>
      <c r="B1962" s="7"/>
      <c r="C1962" s="7"/>
      <c r="D1962" s="17"/>
      <c r="E1962" s="7"/>
      <c r="F1962" s="7"/>
      <c r="G1962" s="7"/>
      <c r="H1962" s="7"/>
      <c r="I1962" s="7"/>
      <c r="J1962" s="7"/>
      <c r="K1962" s="7"/>
      <c r="L1962" s="7"/>
      <c r="M1962" s="7"/>
      <c r="N1962" s="7"/>
    </row>
    <row r="1963" spans="1:14" x14ac:dyDescent="0.2">
      <c r="A1963" s="33"/>
      <c r="B1963" s="7"/>
      <c r="C1963" s="7"/>
      <c r="D1963" s="17"/>
      <c r="E1963" s="7"/>
      <c r="F1963" s="7"/>
      <c r="G1963" s="7"/>
      <c r="H1963" s="7"/>
      <c r="I1963" s="7"/>
      <c r="J1963" s="7"/>
      <c r="K1963" s="7"/>
      <c r="L1963" s="7"/>
      <c r="M1963" s="7"/>
      <c r="N1963" s="7"/>
    </row>
    <row r="1964" spans="1:14" x14ac:dyDescent="0.2">
      <c r="A1964" s="33"/>
      <c r="B1964" s="7"/>
      <c r="C1964" s="7"/>
      <c r="D1964" s="17"/>
      <c r="E1964" s="7"/>
      <c r="F1964" s="7"/>
      <c r="G1964" s="7"/>
      <c r="H1964" s="7"/>
      <c r="I1964" s="7"/>
      <c r="J1964" s="7"/>
      <c r="K1964" s="7"/>
      <c r="L1964" s="7"/>
      <c r="M1964" s="7"/>
      <c r="N1964" s="7"/>
    </row>
    <row r="1965" spans="1:14" x14ac:dyDescent="0.2">
      <c r="A1965" s="33"/>
      <c r="B1965" s="7"/>
      <c r="C1965" s="7"/>
      <c r="D1965" s="17"/>
      <c r="E1965" s="7"/>
      <c r="F1965" s="7"/>
      <c r="G1965" s="7"/>
      <c r="H1965" s="7"/>
      <c r="I1965" s="7"/>
      <c r="J1965" s="7"/>
      <c r="K1965" s="7"/>
      <c r="L1965" s="7"/>
      <c r="M1965" s="7"/>
      <c r="N1965" s="7"/>
    </row>
    <row r="1966" spans="1:14" x14ac:dyDescent="0.2">
      <c r="A1966" s="33"/>
      <c r="B1966" s="7"/>
      <c r="C1966" s="7"/>
      <c r="D1966" s="17"/>
      <c r="E1966" s="7"/>
      <c r="F1966" s="7"/>
      <c r="G1966" s="7"/>
      <c r="H1966" s="7"/>
      <c r="I1966" s="7"/>
      <c r="J1966" s="7"/>
      <c r="K1966" s="7"/>
      <c r="L1966" s="7"/>
      <c r="M1966" s="7"/>
      <c r="N1966" s="7"/>
    </row>
    <row r="1967" spans="1:14" x14ac:dyDescent="0.2">
      <c r="A1967" s="33"/>
      <c r="B1967" s="7"/>
      <c r="C1967" s="7"/>
      <c r="D1967" s="17"/>
      <c r="E1967" s="7"/>
      <c r="F1967" s="7"/>
      <c r="G1967" s="7"/>
      <c r="H1967" s="7"/>
      <c r="I1967" s="7"/>
      <c r="J1967" s="7"/>
      <c r="K1967" s="7"/>
      <c r="L1967" s="7"/>
      <c r="M1967" s="7"/>
      <c r="N1967" s="7"/>
    </row>
    <row r="1968" spans="1:14" x14ac:dyDescent="0.2">
      <c r="A1968" s="33"/>
      <c r="B1968" s="7"/>
      <c r="C1968" s="7"/>
      <c r="D1968" s="17"/>
      <c r="E1968" s="7"/>
      <c r="F1968" s="7"/>
      <c r="G1968" s="7"/>
      <c r="H1968" s="7"/>
      <c r="I1968" s="7"/>
      <c r="J1968" s="7"/>
      <c r="K1968" s="7"/>
      <c r="L1968" s="7"/>
      <c r="M1968" s="7"/>
      <c r="N1968" s="7"/>
    </row>
    <row r="1969" spans="1:14" x14ac:dyDescent="0.2">
      <c r="A1969" s="33"/>
      <c r="B1969" s="7"/>
      <c r="C1969" s="7"/>
      <c r="D1969" s="17"/>
      <c r="E1969" s="7"/>
      <c r="F1969" s="7"/>
      <c r="G1969" s="7"/>
      <c r="H1969" s="7"/>
      <c r="I1969" s="7"/>
      <c r="J1969" s="7"/>
      <c r="K1969" s="7"/>
      <c r="L1969" s="7"/>
      <c r="M1969" s="7"/>
      <c r="N1969" s="7"/>
    </row>
    <row r="1970" spans="1:14" x14ac:dyDescent="0.2">
      <c r="A1970" s="33"/>
      <c r="B1970" s="7"/>
      <c r="C1970" s="7"/>
      <c r="D1970" s="17"/>
      <c r="E1970" s="7"/>
      <c r="F1970" s="7"/>
      <c r="G1970" s="7"/>
      <c r="H1970" s="7"/>
      <c r="I1970" s="7"/>
      <c r="J1970" s="7"/>
      <c r="K1970" s="7"/>
      <c r="L1970" s="7"/>
      <c r="M1970" s="7"/>
      <c r="N1970" s="7"/>
    </row>
    <row r="1971" spans="1:14" x14ac:dyDescent="0.2">
      <c r="A1971" s="33"/>
      <c r="B1971" s="7"/>
      <c r="C1971" s="7"/>
      <c r="D1971" s="17"/>
      <c r="E1971" s="7"/>
      <c r="F1971" s="7"/>
      <c r="G1971" s="7"/>
      <c r="H1971" s="7"/>
      <c r="I1971" s="7"/>
      <c r="J1971" s="7"/>
      <c r="K1971" s="7"/>
      <c r="L1971" s="7"/>
      <c r="M1971" s="7"/>
      <c r="N1971" s="7"/>
    </row>
    <row r="1972" spans="1:14" x14ac:dyDescent="0.2">
      <c r="A1972" s="33"/>
      <c r="B1972" s="7"/>
      <c r="C1972" s="7"/>
      <c r="D1972" s="17"/>
      <c r="E1972" s="7"/>
      <c r="F1972" s="7"/>
      <c r="G1972" s="7"/>
      <c r="H1972" s="7"/>
      <c r="I1972" s="7"/>
      <c r="J1972" s="7"/>
      <c r="K1972" s="7"/>
      <c r="L1972" s="7"/>
      <c r="M1972" s="7"/>
      <c r="N1972" s="7"/>
    </row>
    <row r="1973" spans="1:14" x14ac:dyDescent="0.2">
      <c r="A1973" s="33"/>
      <c r="B1973" s="7"/>
      <c r="C1973" s="7"/>
      <c r="D1973" s="17"/>
      <c r="E1973" s="7"/>
      <c r="F1973" s="7"/>
      <c r="G1973" s="7"/>
      <c r="H1973" s="7"/>
      <c r="I1973" s="7"/>
      <c r="J1973" s="7"/>
      <c r="K1973" s="7"/>
      <c r="L1973" s="7"/>
      <c r="M1973" s="7"/>
      <c r="N1973" s="7"/>
    </row>
    <row r="1974" spans="1:14" x14ac:dyDescent="0.2">
      <c r="A1974" s="33"/>
      <c r="B1974" s="7"/>
      <c r="C1974" s="7"/>
      <c r="D1974" s="17"/>
      <c r="E1974" s="7"/>
      <c r="F1974" s="7"/>
      <c r="G1974" s="7"/>
      <c r="H1974" s="7"/>
      <c r="I1974" s="7"/>
      <c r="J1974" s="7"/>
      <c r="K1974" s="7"/>
      <c r="L1974" s="7"/>
      <c r="M1974" s="7"/>
      <c r="N1974" s="7"/>
    </row>
    <row r="1975" spans="1:14" x14ac:dyDescent="0.2">
      <c r="A1975" s="33"/>
      <c r="B1975" s="7"/>
      <c r="C1975" s="7"/>
      <c r="D1975" s="17"/>
      <c r="E1975" s="7"/>
      <c r="F1975" s="7"/>
      <c r="G1975" s="7"/>
      <c r="H1975" s="7"/>
      <c r="I1975" s="7"/>
      <c r="J1975" s="7"/>
      <c r="K1975" s="7"/>
      <c r="L1975" s="7"/>
      <c r="M1975" s="7"/>
      <c r="N1975" s="7"/>
    </row>
    <row r="1976" spans="1:14" x14ac:dyDescent="0.2">
      <c r="A1976" s="33"/>
      <c r="B1976" s="7"/>
      <c r="C1976" s="7"/>
      <c r="D1976" s="17"/>
      <c r="E1976" s="7"/>
      <c r="F1976" s="7"/>
      <c r="G1976" s="7"/>
      <c r="H1976" s="7"/>
      <c r="I1976" s="7"/>
      <c r="J1976" s="7"/>
      <c r="K1976" s="7"/>
      <c r="L1976" s="7"/>
      <c r="M1976" s="7"/>
      <c r="N1976" s="7"/>
    </row>
    <row r="1977" spans="1:14" x14ac:dyDescent="0.2">
      <c r="A1977" s="33"/>
      <c r="B1977" s="7"/>
      <c r="C1977" s="7"/>
      <c r="D1977" s="17"/>
      <c r="E1977" s="7"/>
      <c r="F1977" s="7"/>
      <c r="G1977" s="7"/>
      <c r="H1977" s="7"/>
      <c r="I1977" s="7"/>
      <c r="J1977" s="7"/>
      <c r="K1977" s="7"/>
      <c r="L1977" s="7"/>
      <c r="M1977" s="7"/>
      <c r="N1977" s="7"/>
    </row>
    <row r="1978" spans="1:14" x14ac:dyDescent="0.2">
      <c r="A1978" s="33"/>
      <c r="B1978" s="7"/>
      <c r="C1978" s="7"/>
      <c r="D1978" s="17"/>
      <c r="E1978" s="7"/>
      <c r="F1978" s="7"/>
      <c r="G1978" s="7"/>
      <c r="H1978" s="7"/>
      <c r="I1978" s="7"/>
      <c r="J1978" s="7"/>
      <c r="K1978" s="7"/>
      <c r="L1978" s="7"/>
      <c r="M1978" s="7"/>
      <c r="N1978" s="7"/>
    </row>
    <row r="1979" spans="1:14" x14ac:dyDescent="0.2">
      <c r="A1979" s="33"/>
      <c r="B1979" s="7"/>
      <c r="C1979" s="7"/>
      <c r="D1979" s="17"/>
      <c r="E1979" s="7"/>
      <c r="F1979" s="7"/>
      <c r="G1979" s="7"/>
      <c r="H1979" s="7"/>
      <c r="I1979" s="7"/>
      <c r="J1979" s="7"/>
      <c r="K1979" s="7"/>
      <c r="L1979" s="7"/>
      <c r="M1979" s="7"/>
      <c r="N1979" s="7"/>
    </row>
    <row r="1980" spans="1:14" x14ac:dyDescent="0.2">
      <c r="A1980" s="33"/>
      <c r="B1980" s="7"/>
      <c r="C1980" s="7"/>
      <c r="D1980" s="17"/>
      <c r="E1980" s="7"/>
      <c r="F1980" s="7"/>
      <c r="G1980" s="7"/>
      <c r="H1980" s="7"/>
      <c r="I1980" s="7"/>
      <c r="J1980" s="7"/>
      <c r="K1980" s="7"/>
      <c r="L1980" s="7"/>
      <c r="M1980" s="7"/>
      <c r="N1980" s="7"/>
    </row>
    <row r="1981" spans="1:14" x14ac:dyDescent="0.2">
      <c r="A1981" s="33"/>
      <c r="B1981" s="7"/>
      <c r="C1981" s="7"/>
      <c r="D1981" s="17"/>
      <c r="E1981" s="7"/>
      <c r="F1981" s="7"/>
      <c r="G1981" s="7"/>
      <c r="H1981" s="7"/>
      <c r="I1981" s="7"/>
      <c r="J1981" s="7"/>
      <c r="K1981" s="7"/>
      <c r="L1981" s="7"/>
      <c r="M1981" s="7"/>
      <c r="N1981" s="7"/>
    </row>
    <row r="1982" spans="1:14" x14ac:dyDescent="0.2">
      <c r="A1982" s="33"/>
      <c r="B1982" s="7"/>
      <c r="C1982" s="7"/>
      <c r="D1982" s="17"/>
      <c r="E1982" s="7"/>
      <c r="F1982" s="7"/>
      <c r="G1982" s="7"/>
      <c r="H1982" s="7"/>
      <c r="I1982" s="7"/>
      <c r="J1982" s="7"/>
      <c r="K1982" s="7"/>
      <c r="L1982" s="7"/>
      <c r="M1982" s="7"/>
      <c r="N1982" s="7"/>
    </row>
    <row r="1983" spans="1:14" x14ac:dyDescent="0.2">
      <c r="A1983" s="33"/>
      <c r="B1983" s="7"/>
      <c r="C1983" s="7"/>
      <c r="D1983" s="17"/>
      <c r="E1983" s="7"/>
      <c r="F1983" s="7"/>
      <c r="G1983" s="7"/>
      <c r="H1983" s="7"/>
      <c r="I1983" s="7"/>
      <c r="J1983" s="7"/>
      <c r="K1983" s="7"/>
      <c r="L1983" s="7"/>
      <c r="M1983" s="7"/>
      <c r="N1983" s="7"/>
    </row>
    <row r="1984" spans="1:14" x14ac:dyDescent="0.2">
      <c r="A1984" s="33"/>
      <c r="B1984" s="7"/>
      <c r="C1984" s="7"/>
      <c r="D1984" s="17"/>
      <c r="E1984" s="7"/>
      <c r="F1984" s="7"/>
      <c r="G1984" s="7"/>
      <c r="H1984" s="7"/>
      <c r="I1984" s="7"/>
      <c r="J1984" s="7"/>
      <c r="K1984" s="7"/>
      <c r="L1984" s="7"/>
      <c r="M1984" s="7"/>
      <c r="N1984" s="7"/>
    </row>
    <row r="1985" spans="1:14" x14ac:dyDescent="0.2">
      <c r="A1985" s="33"/>
      <c r="B1985" s="7"/>
      <c r="C1985" s="7"/>
      <c r="D1985" s="17"/>
      <c r="E1985" s="7"/>
      <c r="F1985" s="7"/>
      <c r="G1985" s="7"/>
      <c r="H1985" s="7"/>
      <c r="I1985" s="7"/>
      <c r="J1985" s="7"/>
      <c r="K1985" s="7"/>
      <c r="L1985" s="7"/>
      <c r="M1985" s="7"/>
      <c r="N1985" s="7"/>
    </row>
    <row r="1986" spans="1:14" x14ac:dyDescent="0.2">
      <c r="A1986" s="33"/>
      <c r="B1986" s="7"/>
      <c r="C1986" s="7"/>
      <c r="D1986" s="17"/>
      <c r="E1986" s="7"/>
      <c r="F1986" s="7"/>
      <c r="G1986" s="7"/>
      <c r="H1986" s="7"/>
      <c r="I1986" s="7"/>
      <c r="J1986" s="7"/>
      <c r="K1986" s="7"/>
      <c r="L1986" s="7"/>
      <c r="M1986" s="7"/>
      <c r="N1986" s="7"/>
    </row>
    <row r="1987" spans="1:14" x14ac:dyDescent="0.2">
      <c r="A1987" s="33"/>
      <c r="B1987" s="7"/>
      <c r="C1987" s="7"/>
      <c r="D1987" s="17"/>
      <c r="E1987" s="7"/>
      <c r="F1987" s="7"/>
      <c r="G1987" s="7"/>
      <c r="H1987" s="7"/>
      <c r="I1987" s="7"/>
      <c r="J1987" s="7"/>
      <c r="K1987" s="7"/>
      <c r="L1987" s="7"/>
      <c r="M1987" s="7"/>
      <c r="N1987" s="7"/>
    </row>
    <row r="1988" spans="1:14" x14ac:dyDescent="0.2">
      <c r="A1988" s="33"/>
      <c r="B1988" s="7"/>
      <c r="C1988" s="7"/>
      <c r="D1988" s="17"/>
      <c r="E1988" s="7"/>
      <c r="F1988" s="7"/>
      <c r="G1988" s="7"/>
      <c r="H1988" s="7"/>
      <c r="I1988" s="7"/>
      <c r="J1988" s="7"/>
      <c r="K1988" s="7"/>
      <c r="L1988" s="7"/>
      <c r="M1988" s="7"/>
      <c r="N1988" s="7"/>
    </row>
    <row r="1989" spans="1:14" x14ac:dyDescent="0.2">
      <c r="A1989" s="33"/>
      <c r="B1989" s="7"/>
      <c r="C1989" s="7"/>
      <c r="D1989" s="17"/>
      <c r="E1989" s="7"/>
      <c r="F1989" s="7"/>
      <c r="G1989" s="7"/>
      <c r="H1989" s="7"/>
      <c r="I1989" s="7"/>
      <c r="J1989" s="7"/>
      <c r="K1989" s="7"/>
      <c r="L1989" s="7"/>
      <c r="M1989" s="7"/>
      <c r="N1989" s="7"/>
    </row>
    <row r="1990" spans="1:14" x14ac:dyDescent="0.2">
      <c r="A1990" s="33"/>
      <c r="B1990" s="7"/>
      <c r="C1990" s="7"/>
      <c r="D1990" s="17"/>
      <c r="E1990" s="7"/>
      <c r="F1990" s="7"/>
      <c r="G1990" s="7"/>
      <c r="H1990" s="7"/>
      <c r="I1990" s="7"/>
      <c r="J1990" s="7"/>
      <c r="K1990" s="7"/>
      <c r="L1990" s="7"/>
      <c r="M1990" s="7"/>
      <c r="N1990" s="7"/>
    </row>
    <row r="1991" spans="1:14" x14ac:dyDescent="0.2">
      <c r="A1991" s="33"/>
      <c r="B1991" s="7"/>
      <c r="C1991" s="7"/>
      <c r="D1991" s="17"/>
      <c r="E1991" s="7"/>
      <c r="F1991" s="7"/>
      <c r="G1991" s="7"/>
      <c r="H1991" s="7"/>
      <c r="I1991" s="7"/>
      <c r="J1991" s="7"/>
      <c r="K1991" s="7"/>
      <c r="L1991" s="7"/>
      <c r="M1991" s="7"/>
      <c r="N1991" s="7"/>
    </row>
    <row r="1992" spans="1:14" x14ac:dyDescent="0.2">
      <c r="A1992" s="33"/>
      <c r="B1992" s="7"/>
      <c r="C1992" s="7"/>
      <c r="D1992" s="17"/>
      <c r="E1992" s="7"/>
      <c r="F1992" s="7"/>
      <c r="G1992" s="7"/>
      <c r="H1992" s="7"/>
      <c r="I1992" s="7"/>
      <c r="J1992" s="7"/>
      <c r="K1992" s="7"/>
      <c r="L1992" s="7"/>
      <c r="M1992" s="7"/>
      <c r="N1992" s="7"/>
    </row>
    <row r="1993" spans="1:14" x14ac:dyDescent="0.2">
      <c r="A1993" s="33"/>
      <c r="B1993" s="7"/>
      <c r="C1993" s="7"/>
      <c r="D1993" s="17"/>
      <c r="E1993" s="7"/>
      <c r="F1993" s="7"/>
      <c r="G1993" s="7"/>
      <c r="H1993" s="7"/>
      <c r="I1993" s="7"/>
      <c r="J1993" s="7"/>
      <c r="K1993" s="7"/>
      <c r="L1993" s="7"/>
      <c r="M1993" s="7"/>
      <c r="N1993" s="7"/>
    </row>
    <row r="1994" spans="1:14" x14ac:dyDescent="0.2">
      <c r="A1994" s="33"/>
      <c r="B1994" s="7"/>
      <c r="C1994" s="7"/>
      <c r="D1994" s="17"/>
      <c r="E1994" s="7"/>
      <c r="F1994" s="7"/>
      <c r="G1994" s="7"/>
      <c r="H1994" s="7"/>
      <c r="I1994" s="7"/>
      <c r="J1994" s="7"/>
      <c r="K1994" s="7"/>
      <c r="L1994" s="7"/>
      <c r="M1994" s="7"/>
      <c r="N1994" s="7"/>
    </row>
    <row r="1995" spans="1:14" x14ac:dyDescent="0.2">
      <c r="A1995" s="33"/>
      <c r="B1995" s="7"/>
      <c r="C1995" s="7"/>
      <c r="D1995" s="17"/>
      <c r="E1995" s="7"/>
      <c r="F1995" s="7"/>
      <c r="G1995" s="7"/>
      <c r="H1995" s="7"/>
      <c r="I1995" s="7"/>
      <c r="J1995" s="7"/>
      <c r="K1995" s="7"/>
      <c r="L1995" s="7"/>
      <c r="M1995" s="7"/>
      <c r="N1995" s="7"/>
    </row>
    <row r="1996" spans="1:14" x14ac:dyDescent="0.2">
      <c r="A1996" s="33"/>
      <c r="B1996" s="7"/>
      <c r="C1996" s="7"/>
      <c r="D1996" s="17"/>
      <c r="E1996" s="7"/>
      <c r="F1996" s="7"/>
      <c r="G1996" s="7"/>
      <c r="H1996" s="7"/>
      <c r="I1996" s="7"/>
      <c r="J1996" s="7"/>
      <c r="K1996" s="7"/>
      <c r="L1996" s="7"/>
      <c r="M1996" s="7"/>
      <c r="N1996" s="7"/>
    </row>
    <row r="1997" spans="1:14" x14ac:dyDescent="0.2">
      <c r="A1997" s="33"/>
      <c r="B1997" s="7"/>
      <c r="C1997" s="7"/>
      <c r="D1997" s="17"/>
      <c r="E1997" s="7"/>
      <c r="F1997" s="7"/>
      <c r="G1997" s="7"/>
      <c r="H1997" s="7"/>
      <c r="I1997" s="7"/>
      <c r="J1997" s="7"/>
      <c r="K1997" s="7"/>
      <c r="L1997" s="7"/>
      <c r="M1997" s="7"/>
      <c r="N1997" s="7"/>
    </row>
    <row r="1998" spans="1:14" x14ac:dyDescent="0.2">
      <c r="A1998" s="33"/>
      <c r="B1998" s="7"/>
      <c r="C1998" s="7"/>
      <c r="D1998" s="17"/>
      <c r="E1998" s="7"/>
      <c r="F1998" s="7"/>
      <c r="G1998" s="7"/>
      <c r="H1998" s="7"/>
      <c r="I1998" s="7"/>
      <c r="J1998" s="7"/>
      <c r="K1998" s="7"/>
      <c r="L1998" s="7"/>
      <c r="M1998" s="7"/>
      <c r="N1998" s="7"/>
    </row>
    <row r="1999" spans="1:14" x14ac:dyDescent="0.2">
      <c r="A1999" s="33"/>
      <c r="B1999" s="7"/>
      <c r="C1999" s="7"/>
      <c r="D1999" s="17"/>
      <c r="E1999" s="7"/>
      <c r="F1999" s="7"/>
      <c r="G1999" s="7"/>
      <c r="H1999" s="7"/>
      <c r="I1999" s="7"/>
      <c r="J1999" s="7"/>
      <c r="K1999" s="7"/>
      <c r="L1999" s="7"/>
      <c r="M1999" s="7"/>
      <c r="N1999" s="7"/>
    </row>
    <row r="2000" spans="1:14" x14ac:dyDescent="0.2">
      <c r="A2000" s="33"/>
      <c r="B2000" s="7"/>
      <c r="C2000" s="7"/>
      <c r="D2000" s="17"/>
      <c r="E2000" s="7"/>
      <c r="F2000" s="7"/>
      <c r="G2000" s="7"/>
      <c r="H2000" s="7"/>
      <c r="I2000" s="7"/>
      <c r="J2000" s="7"/>
      <c r="K2000" s="7"/>
      <c r="L2000" s="7"/>
      <c r="M2000" s="7"/>
      <c r="N2000" s="7"/>
    </row>
    <row r="2001" spans="1:14" x14ac:dyDescent="0.2">
      <c r="A2001" s="33"/>
      <c r="B2001" s="7"/>
      <c r="C2001" s="7"/>
      <c r="D2001" s="17"/>
      <c r="E2001" s="7"/>
      <c r="F2001" s="7"/>
      <c r="G2001" s="7"/>
      <c r="H2001" s="7"/>
      <c r="I2001" s="7"/>
      <c r="J2001" s="7"/>
      <c r="K2001" s="7"/>
      <c r="L2001" s="7"/>
      <c r="M2001" s="7"/>
      <c r="N2001" s="7"/>
    </row>
    <row r="2002" spans="1:14" x14ac:dyDescent="0.2">
      <c r="A2002" s="33"/>
      <c r="B2002" s="7"/>
      <c r="C2002" s="7"/>
      <c r="D2002" s="17"/>
      <c r="E2002" s="7"/>
      <c r="F2002" s="7"/>
      <c r="G2002" s="7"/>
      <c r="H2002" s="7"/>
      <c r="I2002" s="7"/>
      <c r="J2002" s="7"/>
      <c r="K2002" s="7"/>
      <c r="L2002" s="7"/>
      <c r="M2002" s="7"/>
      <c r="N2002" s="7"/>
    </row>
    <row r="2003" spans="1:14" x14ac:dyDescent="0.2">
      <c r="A2003" s="33"/>
      <c r="B2003" s="7"/>
      <c r="C2003" s="7"/>
      <c r="D2003" s="17"/>
      <c r="E2003" s="7"/>
      <c r="F2003" s="7"/>
      <c r="G2003" s="7"/>
      <c r="H2003" s="7"/>
      <c r="I2003" s="7"/>
      <c r="J2003" s="7"/>
      <c r="K2003" s="7"/>
      <c r="L2003" s="7"/>
      <c r="M2003" s="7"/>
      <c r="N2003" s="7"/>
    </row>
    <row r="2004" spans="1:14" x14ac:dyDescent="0.2">
      <c r="A2004" s="33"/>
      <c r="B2004" s="7"/>
      <c r="C2004" s="7"/>
      <c r="D2004" s="17"/>
      <c r="E2004" s="7"/>
      <c r="F2004" s="7"/>
      <c r="G2004" s="7"/>
      <c r="H2004" s="7"/>
      <c r="I2004" s="7"/>
      <c r="J2004" s="7"/>
      <c r="K2004" s="7"/>
      <c r="L2004" s="7"/>
      <c r="M2004" s="7"/>
      <c r="N2004" s="7"/>
    </row>
    <row r="2005" spans="1:14" x14ac:dyDescent="0.2">
      <c r="A2005" s="33"/>
      <c r="B2005" s="7"/>
      <c r="C2005" s="7"/>
      <c r="D2005" s="17"/>
      <c r="E2005" s="7"/>
      <c r="F2005" s="7"/>
      <c r="G2005" s="7"/>
      <c r="H2005" s="7"/>
      <c r="I2005" s="7"/>
      <c r="J2005" s="7"/>
      <c r="K2005" s="7"/>
      <c r="L2005" s="7"/>
      <c r="M2005" s="7"/>
      <c r="N2005" s="7"/>
    </row>
    <row r="2006" spans="1:14" x14ac:dyDescent="0.2">
      <c r="A2006" s="33"/>
      <c r="B2006" s="7"/>
      <c r="C2006" s="7"/>
      <c r="D2006" s="17"/>
      <c r="E2006" s="7"/>
      <c r="F2006" s="7"/>
      <c r="G2006" s="7"/>
      <c r="H2006" s="7"/>
      <c r="I2006" s="7"/>
      <c r="J2006" s="7"/>
      <c r="K2006" s="7"/>
      <c r="L2006" s="7"/>
      <c r="M2006" s="7"/>
      <c r="N2006" s="7"/>
    </row>
    <row r="2007" spans="1:14" x14ac:dyDescent="0.2">
      <c r="A2007" s="33"/>
      <c r="B2007" s="7"/>
      <c r="C2007" s="7"/>
      <c r="D2007" s="17"/>
      <c r="E2007" s="7"/>
      <c r="F2007" s="7"/>
      <c r="G2007" s="7"/>
      <c r="H2007" s="7"/>
      <c r="I2007" s="7"/>
      <c r="J2007" s="7"/>
      <c r="K2007" s="7"/>
      <c r="L2007" s="7"/>
      <c r="M2007" s="7"/>
      <c r="N2007" s="7"/>
    </row>
    <row r="2008" spans="1:14" x14ac:dyDescent="0.2">
      <c r="A2008" s="33"/>
      <c r="B2008" s="7"/>
      <c r="C2008" s="7"/>
      <c r="D2008" s="17"/>
      <c r="E2008" s="7"/>
      <c r="F2008" s="7"/>
      <c r="G2008" s="7"/>
      <c r="H2008" s="7"/>
      <c r="I2008" s="7"/>
      <c r="J2008" s="7"/>
      <c r="K2008" s="7"/>
      <c r="L2008" s="7"/>
      <c r="M2008" s="7"/>
      <c r="N2008" s="7"/>
    </row>
    <row r="2009" spans="1:14" x14ac:dyDescent="0.2">
      <c r="A2009" s="33"/>
      <c r="B2009" s="7"/>
      <c r="C2009" s="7"/>
      <c r="D2009" s="17"/>
      <c r="E2009" s="7"/>
      <c r="F2009" s="7"/>
      <c r="G2009" s="7"/>
      <c r="H2009" s="7"/>
      <c r="I2009" s="7"/>
      <c r="J2009" s="7"/>
      <c r="K2009" s="7"/>
      <c r="L2009" s="7"/>
      <c r="M2009" s="7"/>
      <c r="N2009" s="7"/>
    </row>
    <row r="2010" spans="1:14" x14ac:dyDescent="0.2">
      <c r="A2010" s="33"/>
      <c r="B2010" s="7"/>
      <c r="C2010" s="7"/>
      <c r="D2010" s="17"/>
      <c r="E2010" s="7"/>
      <c r="F2010" s="7"/>
      <c r="G2010" s="7"/>
      <c r="H2010" s="7"/>
      <c r="I2010" s="7"/>
      <c r="J2010" s="7"/>
      <c r="K2010" s="7"/>
      <c r="L2010" s="7"/>
      <c r="M2010" s="7"/>
      <c r="N2010" s="7"/>
    </row>
    <row r="2011" spans="1:14" x14ac:dyDescent="0.2">
      <c r="A2011" s="33"/>
      <c r="B2011" s="7"/>
      <c r="C2011" s="7"/>
      <c r="D2011" s="17"/>
      <c r="E2011" s="7"/>
      <c r="F2011" s="7"/>
      <c r="G2011" s="7"/>
      <c r="H2011" s="7"/>
      <c r="I2011" s="7"/>
      <c r="J2011" s="7"/>
      <c r="K2011" s="7"/>
      <c r="L2011" s="7"/>
      <c r="M2011" s="7"/>
      <c r="N2011" s="7"/>
    </row>
    <row r="2012" spans="1:14" x14ac:dyDescent="0.2">
      <c r="A2012" s="33"/>
      <c r="B2012" s="7"/>
      <c r="C2012" s="7"/>
      <c r="D2012" s="17"/>
      <c r="E2012" s="7"/>
      <c r="F2012" s="7"/>
      <c r="G2012" s="7"/>
      <c r="H2012" s="7"/>
      <c r="I2012" s="7"/>
      <c r="J2012" s="7"/>
      <c r="K2012" s="7"/>
      <c r="L2012" s="7"/>
      <c r="M2012" s="7"/>
      <c r="N2012" s="7"/>
    </row>
    <row r="2013" spans="1:14" x14ac:dyDescent="0.2">
      <c r="A2013" s="33"/>
      <c r="B2013" s="7"/>
      <c r="C2013" s="7"/>
      <c r="D2013" s="17"/>
      <c r="E2013" s="7"/>
      <c r="F2013" s="7"/>
      <c r="G2013" s="7"/>
      <c r="H2013" s="7"/>
      <c r="I2013" s="7"/>
      <c r="J2013" s="7"/>
      <c r="K2013" s="7"/>
      <c r="L2013" s="7"/>
      <c r="M2013" s="7"/>
      <c r="N2013" s="7"/>
    </row>
    <row r="2014" spans="1:14" x14ac:dyDescent="0.2">
      <c r="A2014" s="33"/>
      <c r="B2014" s="7"/>
      <c r="C2014" s="7"/>
      <c r="D2014" s="17"/>
      <c r="E2014" s="7"/>
      <c r="F2014" s="7"/>
      <c r="G2014" s="7"/>
      <c r="H2014" s="7"/>
      <c r="I2014" s="7"/>
      <c r="J2014" s="7"/>
      <c r="K2014" s="7"/>
      <c r="L2014" s="7"/>
      <c r="M2014" s="7"/>
      <c r="N2014" s="7"/>
    </row>
    <row r="2015" spans="1:14" x14ac:dyDescent="0.2">
      <c r="A2015" s="33"/>
      <c r="B2015" s="7"/>
      <c r="C2015" s="7"/>
      <c r="D2015" s="17"/>
      <c r="E2015" s="7"/>
      <c r="F2015" s="7"/>
      <c r="G2015" s="7"/>
      <c r="H2015" s="7"/>
      <c r="I2015" s="7"/>
      <c r="J2015" s="7"/>
      <c r="K2015" s="7"/>
      <c r="L2015" s="7"/>
      <c r="M2015" s="7"/>
      <c r="N2015" s="7"/>
    </row>
    <row r="2016" spans="1:14" x14ac:dyDescent="0.2">
      <c r="A2016" s="33"/>
      <c r="B2016" s="7"/>
      <c r="C2016" s="7"/>
      <c r="D2016" s="17"/>
      <c r="E2016" s="7"/>
      <c r="F2016" s="7"/>
      <c r="G2016" s="7"/>
      <c r="H2016" s="7"/>
      <c r="I2016" s="7"/>
      <c r="J2016" s="7"/>
      <c r="K2016" s="7"/>
      <c r="L2016" s="7"/>
      <c r="M2016" s="7"/>
      <c r="N2016" s="7"/>
    </row>
    <row r="2017" spans="1:14" x14ac:dyDescent="0.2">
      <c r="A2017" s="33"/>
      <c r="B2017" s="7"/>
      <c r="C2017" s="7"/>
      <c r="D2017" s="17"/>
      <c r="E2017" s="7"/>
      <c r="F2017" s="7"/>
      <c r="G2017" s="7"/>
      <c r="H2017" s="7"/>
      <c r="I2017" s="7"/>
      <c r="J2017" s="7"/>
      <c r="K2017" s="7"/>
      <c r="L2017" s="7"/>
      <c r="M2017" s="7"/>
      <c r="N2017" s="7"/>
    </row>
    <row r="2018" spans="1:14" x14ac:dyDescent="0.2">
      <c r="A2018" s="33"/>
      <c r="B2018" s="7"/>
      <c r="C2018" s="7"/>
      <c r="D2018" s="17"/>
      <c r="E2018" s="7"/>
      <c r="F2018" s="7"/>
      <c r="G2018" s="7"/>
      <c r="H2018" s="7"/>
      <c r="I2018" s="7"/>
      <c r="J2018" s="7"/>
      <c r="K2018" s="7"/>
      <c r="L2018" s="7"/>
      <c r="M2018" s="7"/>
      <c r="N2018" s="7"/>
    </row>
    <row r="2019" spans="1:14" x14ac:dyDescent="0.2">
      <c r="A2019" s="33"/>
      <c r="B2019" s="7"/>
      <c r="C2019" s="7"/>
      <c r="D2019" s="17"/>
      <c r="E2019" s="7"/>
      <c r="F2019" s="7"/>
      <c r="G2019" s="7"/>
      <c r="H2019" s="7"/>
      <c r="I2019" s="7"/>
      <c r="J2019" s="7"/>
      <c r="K2019" s="7"/>
      <c r="L2019" s="7"/>
      <c r="M2019" s="7"/>
      <c r="N2019" s="7"/>
    </row>
    <row r="2020" spans="1:14" x14ac:dyDescent="0.2">
      <c r="A2020" s="33"/>
      <c r="B2020" s="7"/>
      <c r="C2020" s="7"/>
      <c r="D2020" s="17"/>
      <c r="E2020" s="7"/>
      <c r="F2020" s="7"/>
      <c r="G2020" s="7"/>
      <c r="H2020" s="7"/>
      <c r="I2020" s="7"/>
      <c r="J2020" s="7"/>
      <c r="K2020" s="7"/>
      <c r="L2020" s="7"/>
      <c r="M2020" s="7"/>
      <c r="N2020" s="7"/>
    </row>
    <row r="2021" spans="1:14" x14ac:dyDescent="0.2">
      <c r="A2021" s="33"/>
      <c r="B2021" s="7"/>
      <c r="C2021" s="7"/>
      <c r="D2021" s="17"/>
      <c r="E2021" s="7"/>
      <c r="F2021" s="7"/>
      <c r="G2021" s="7"/>
      <c r="H2021" s="7"/>
      <c r="I2021" s="7"/>
      <c r="J2021" s="7"/>
      <c r="K2021" s="7"/>
      <c r="L2021" s="7"/>
      <c r="M2021" s="7"/>
      <c r="N2021" s="7"/>
    </row>
    <row r="2022" spans="1:14" x14ac:dyDescent="0.2">
      <c r="A2022" s="33"/>
      <c r="B2022" s="7"/>
      <c r="C2022" s="7"/>
      <c r="D2022" s="17"/>
      <c r="E2022" s="7"/>
      <c r="F2022" s="7"/>
      <c r="G2022" s="7"/>
      <c r="H2022" s="7"/>
      <c r="I2022" s="7"/>
      <c r="J2022" s="7"/>
      <c r="K2022" s="7"/>
      <c r="L2022" s="7"/>
      <c r="M2022" s="7"/>
      <c r="N2022" s="7"/>
    </row>
    <row r="2023" spans="1:14" x14ac:dyDescent="0.2">
      <c r="A2023" s="33"/>
      <c r="B2023" s="7"/>
      <c r="C2023" s="7"/>
      <c r="D2023" s="17"/>
      <c r="E2023" s="7"/>
      <c r="F2023" s="7"/>
      <c r="G2023" s="7"/>
      <c r="H2023" s="7"/>
      <c r="I2023" s="7"/>
      <c r="J2023" s="7"/>
      <c r="K2023" s="7"/>
      <c r="L2023" s="7"/>
      <c r="M2023" s="7"/>
      <c r="N2023" s="7"/>
    </row>
    <row r="2024" spans="1:14" x14ac:dyDescent="0.2">
      <c r="A2024" s="33"/>
      <c r="B2024" s="7"/>
      <c r="C2024" s="7"/>
      <c r="D2024" s="17"/>
      <c r="E2024" s="7"/>
      <c r="F2024" s="7"/>
      <c r="G2024" s="7"/>
      <c r="H2024" s="7"/>
      <c r="I2024" s="7"/>
      <c r="J2024" s="7"/>
      <c r="K2024" s="7"/>
      <c r="L2024" s="7"/>
      <c r="M2024" s="7"/>
      <c r="N2024" s="7"/>
    </row>
    <row r="2025" spans="1:14" x14ac:dyDescent="0.2">
      <c r="A2025" s="33"/>
      <c r="B2025" s="7"/>
      <c r="C2025" s="7"/>
      <c r="D2025" s="17"/>
      <c r="E2025" s="7"/>
      <c r="F2025" s="7"/>
      <c r="G2025" s="7"/>
      <c r="H2025" s="7"/>
      <c r="I2025" s="7"/>
      <c r="J2025" s="7"/>
      <c r="K2025" s="7"/>
      <c r="L2025" s="7"/>
      <c r="M2025" s="7"/>
      <c r="N2025" s="7"/>
    </row>
    <row r="2026" spans="1:14" x14ac:dyDescent="0.2">
      <c r="A2026" s="33"/>
      <c r="B2026" s="7"/>
      <c r="C2026" s="7"/>
      <c r="D2026" s="17"/>
      <c r="E2026" s="7"/>
      <c r="F2026" s="7"/>
      <c r="G2026" s="7"/>
      <c r="H2026" s="7"/>
      <c r="I2026" s="7"/>
      <c r="J2026" s="7"/>
      <c r="K2026" s="7"/>
      <c r="L2026" s="7"/>
      <c r="M2026" s="7"/>
      <c r="N2026" s="7"/>
    </row>
    <row r="2027" spans="1:14" x14ac:dyDescent="0.2">
      <c r="A2027" s="33"/>
      <c r="B2027" s="7"/>
      <c r="C2027" s="7"/>
      <c r="D2027" s="17"/>
      <c r="E2027" s="7"/>
      <c r="F2027" s="7"/>
      <c r="G2027" s="7"/>
      <c r="H2027" s="7"/>
      <c r="I2027" s="7"/>
      <c r="J2027" s="7"/>
      <c r="K2027" s="7"/>
      <c r="L2027" s="7"/>
      <c r="M2027" s="7"/>
      <c r="N2027" s="7"/>
    </row>
    <row r="2028" spans="1:14" x14ac:dyDescent="0.2">
      <c r="A2028" s="33"/>
      <c r="B2028" s="7"/>
      <c r="C2028" s="7"/>
      <c r="D2028" s="17"/>
      <c r="E2028" s="7"/>
      <c r="F2028" s="7"/>
      <c r="G2028" s="7"/>
      <c r="H2028" s="7"/>
      <c r="I2028" s="7"/>
      <c r="J2028" s="7"/>
      <c r="K2028" s="7"/>
      <c r="L2028" s="7"/>
      <c r="M2028" s="7"/>
      <c r="N2028" s="7"/>
    </row>
    <row r="2029" spans="1:14" x14ac:dyDescent="0.2">
      <c r="A2029" s="33"/>
      <c r="B2029" s="7"/>
      <c r="C2029" s="7"/>
      <c r="D2029" s="17"/>
      <c r="E2029" s="7"/>
      <c r="F2029" s="7"/>
      <c r="G2029" s="7"/>
      <c r="H2029" s="7"/>
      <c r="I2029" s="7"/>
      <c r="J2029" s="7"/>
      <c r="K2029" s="7"/>
      <c r="L2029" s="7"/>
      <c r="M2029" s="7"/>
      <c r="N2029" s="7"/>
    </row>
    <row r="2030" spans="1:14" x14ac:dyDescent="0.2">
      <c r="A2030" s="33"/>
      <c r="B2030" s="7"/>
      <c r="C2030" s="7"/>
      <c r="D2030" s="17"/>
      <c r="E2030" s="7"/>
      <c r="F2030" s="7"/>
      <c r="G2030" s="7"/>
      <c r="H2030" s="7"/>
      <c r="I2030" s="7"/>
      <c r="J2030" s="7"/>
      <c r="K2030" s="7"/>
      <c r="L2030" s="7"/>
      <c r="M2030" s="7"/>
      <c r="N2030" s="7"/>
    </row>
    <row r="2031" spans="1:14" x14ac:dyDescent="0.2">
      <c r="A2031" s="33"/>
      <c r="B2031" s="7"/>
      <c r="C2031" s="7"/>
      <c r="D2031" s="17"/>
      <c r="E2031" s="7"/>
      <c r="F2031" s="7"/>
      <c r="G2031" s="7"/>
      <c r="H2031" s="7"/>
      <c r="I2031" s="7"/>
      <c r="J2031" s="7"/>
      <c r="K2031" s="7"/>
      <c r="L2031" s="7"/>
      <c r="M2031" s="7"/>
      <c r="N2031" s="7"/>
    </row>
    <row r="2032" spans="1:14" x14ac:dyDescent="0.2">
      <c r="A2032" s="33"/>
      <c r="B2032" s="7"/>
      <c r="C2032" s="7"/>
      <c r="D2032" s="17"/>
      <c r="E2032" s="7"/>
      <c r="F2032" s="7"/>
      <c r="G2032" s="7"/>
      <c r="H2032" s="7"/>
      <c r="I2032" s="7"/>
      <c r="J2032" s="7"/>
      <c r="K2032" s="7"/>
      <c r="L2032" s="7"/>
      <c r="M2032" s="7"/>
      <c r="N2032" s="7"/>
    </row>
    <row r="2033" spans="1:14" x14ac:dyDescent="0.2">
      <c r="A2033" s="33"/>
      <c r="B2033" s="7"/>
      <c r="C2033" s="7"/>
      <c r="D2033" s="17"/>
      <c r="E2033" s="7"/>
      <c r="F2033" s="7"/>
      <c r="G2033" s="7"/>
      <c r="H2033" s="7"/>
      <c r="I2033" s="7"/>
      <c r="J2033" s="7"/>
      <c r="K2033" s="7"/>
      <c r="L2033" s="7"/>
      <c r="M2033" s="7"/>
      <c r="N2033" s="7"/>
    </row>
    <row r="2034" spans="1:14" x14ac:dyDescent="0.2">
      <c r="A2034" s="33"/>
      <c r="B2034" s="7"/>
      <c r="C2034" s="7"/>
      <c r="D2034" s="17"/>
      <c r="E2034" s="7"/>
      <c r="F2034" s="7"/>
      <c r="G2034" s="7"/>
      <c r="H2034" s="7"/>
      <c r="I2034" s="7"/>
      <c r="J2034" s="7"/>
      <c r="K2034" s="7"/>
      <c r="L2034" s="7"/>
      <c r="M2034" s="7"/>
      <c r="N2034" s="7"/>
    </row>
    <row r="2035" spans="1:14" x14ac:dyDescent="0.2">
      <c r="A2035" s="33"/>
      <c r="B2035" s="7"/>
      <c r="C2035" s="7"/>
      <c r="D2035" s="17"/>
      <c r="E2035" s="7"/>
      <c r="F2035" s="7"/>
      <c r="G2035" s="7"/>
      <c r="H2035" s="7"/>
      <c r="I2035" s="7"/>
      <c r="J2035" s="7"/>
      <c r="K2035" s="7"/>
      <c r="L2035" s="7"/>
      <c r="M2035" s="7"/>
      <c r="N2035" s="7"/>
    </row>
    <row r="2036" spans="1:14" x14ac:dyDescent="0.2">
      <c r="A2036" s="33"/>
      <c r="B2036" s="7"/>
      <c r="C2036" s="7"/>
      <c r="D2036" s="17"/>
      <c r="E2036" s="7"/>
      <c r="F2036" s="7"/>
      <c r="G2036" s="7"/>
      <c r="H2036" s="7"/>
      <c r="I2036" s="7"/>
      <c r="J2036" s="7"/>
      <c r="K2036" s="7"/>
      <c r="L2036" s="7"/>
      <c r="M2036" s="7"/>
      <c r="N2036" s="7"/>
    </row>
    <row r="2037" spans="1:14" x14ac:dyDescent="0.2">
      <c r="A2037" s="33"/>
      <c r="B2037" s="7"/>
      <c r="C2037" s="7"/>
      <c r="D2037" s="17"/>
      <c r="E2037" s="7"/>
      <c r="F2037" s="7"/>
      <c r="G2037" s="7"/>
      <c r="H2037" s="7"/>
      <c r="I2037" s="7"/>
      <c r="J2037" s="7"/>
      <c r="K2037" s="7"/>
      <c r="L2037" s="7"/>
      <c r="M2037" s="7"/>
      <c r="N2037" s="7"/>
    </row>
    <row r="2038" spans="1:14" x14ac:dyDescent="0.2">
      <c r="A2038" s="33"/>
      <c r="B2038" s="7"/>
      <c r="C2038" s="7"/>
      <c r="D2038" s="17"/>
      <c r="E2038" s="7"/>
      <c r="F2038" s="7"/>
      <c r="G2038" s="7"/>
      <c r="H2038" s="7"/>
      <c r="I2038" s="7"/>
      <c r="J2038" s="7"/>
      <c r="K2038" s="7"/>
      <c r="L2038" s="7"/>
      <c r="M2038" s="7"/>
      <c r="N2038" s="7"/>
    </row>
    <row r="2039" spans="1:14" x14ac:dyDescent="0.2">
      <c r="A2039" s="33"/>
      <c r="B2039" s="7"/>
      <c r="C2039" s="7"/>
      <c r="D2039" s="17"/>
      <c r="E2039" s="7"/>
      <c r="F2039" s="7"/>
      <c r="G2039" s="7"/>
      <c r="H2039" s="7"/>
      <c r="I2039" s="7"/>
      <c r="J2039" s="7"/>
      <c r="K2039" s="7"/>
      <c r="L2039" s="7"/>
      <c r="M2039" s="7"/>
      <c r="N2039" s="7"/>
    </row>
    <row r="2040" spans="1:14" x14ac:dyDescent="0.2">
      <c r="A2040" s="33"/>
      <c r="B2040" s="7"/>
      <c r="C2040" s="7"/>
      <c r="D2040" s="17"/>
      <c r="E2040" s="7"/>
      <c r="F2040" s="7"/>
      <c r="G2040" s="7"/>
      <c r="H2040" s="7"/>
      <c r="I2040" s="7"/>
      <c r="J2040" s="7"/>
      <c r="K2040" s="7"/>
      <c r="L2040" s="7"/>
      <c r="M2040" s="7"/>
      <c r="N2040" s="7"/>
    </row>
    <row r="2041" spans="1:14" x14ac:dyDescent="0.2">
      <c r="A2041" s="33"/>
      <c r="B2041" s="7"/>
      <c r="C2041" s="7"/>
      <c r="D2041" s="17"/>
      <c r="E2041" s="7"/>
      <c r="F2041" s="7"/>
      <c r="G2041" s="7"/>
      <c r="H2041" s="7"/>
      <c r="I2041" s="7"/>
      <c r="J2041" s="7"/>
      <c r="K2041" s="7"/>
      <c r="L2041" s="7"/>
      <c r="M2041" s="7"/>
      <c r="N2041" s="7"/>
    </row>
    <row r="2042" spans="1:14" x14ac:dyDescent="0.2">
      <c r="A2042" s="33"/>
      <c r="B2042" s="7"/>
      <c r="C2042" s="7"/>
      <c r="D2042" s="17"/>
      <c r="E2042" s="7"/>
      <c r="F2042" s="7"/>
      <c r="G2042" s="7"/>
      <c r="H2042" s="7"/>
      <c r="I2042" s="7"/>
      <c r="J2042" s="7"/>
      <c r="K2042" s="7"/>
      <c r="L2042" s="7"/>
      <c r="M2042" s="7"/>
      <c r="N2042" s="7"/>
    </row>
    <row r="2043" spans="1:14" x14ac:dyDescent="0.2">
      <c r="A2043" s="33"/>
      <c r="B2043" s="7"/>
      <c r="C2043" s="7"/>
      <c r="D2043" s="17"/>
      <c r="E2043" s="7"/>
      <c r="F2043" s="7"/>
      <c r="G2043" s="7"/>
      <c r="H2043" s="7"/>
      <c r="I2043" s="7"/>
      <c r="J2043" s="7"/>
      <c r="K2043" s="7"/>
      <c r="L2043" s="7"/>
      <c r="M2043" s="7"/>
      <c r="N2043" s="7"/>
    </row>
    <row r="2044" spans="1:14" x14ac:dyDescent="0.2">
      <c r="A2044" s="33"/>
      <c r="B2044" s="7"/>
      <c r="C2044" s="7"/>
      <c r="D2044" s="17"/>
      <c r="E2044" s="7"/>
      <c r="F2044" s="7"/>
      <c r="G2044" s="7"/>
      <c r="H2044" s="7"/>
      <c r="I2044" s="7"/>
      <c r="J2044" s="7"/>
      <c r="K2044" s="7"/>
      <c r="L2044" s="7"/>
      <c r="M2044" s="7"/>
      <c r="N2044" s="7"/>
    </row>
    <row r="2045" spans="1:14" x14ac:dyDescent="0.2">
      <c r="A2045" s="33"/>
      <c r="B2045" s="7"/>
      <c r="C2045" s="7"/>
      <c r="D2045" s="17"/>
      <c r="E2045" s="7"/>
      <c r="F2045" s="7"/>
      <c r="G2045" s="7"/>
      <c r="H2045" s="7"/>
      <c r="I2045" s="7"/>
      <c r="J2045" s="7"/>
      <c r="K2045" s="7"/>
      <c r="L2045" s="7"/>
      <c r="M2045" s="7"/>
      <c r="N2045" s="7"/>
    </row>
    <row r="2046" spans="1:14" x14ac:dyDescent="0.2">
      <c r="A2046" s="33"/>
      <c r="B2046" s="7"/>
      <c r="C2046" s="7"/>
      <c r="D2046" s="17"/>
      <c r="E2046" s="7"/>
      <c r="F2046" s="7"/>
      <c r="G2046" s="7"/>
      <c r="H2046" s="7"/>
      <c r="I2046" s="7"/>
      <c r="J2046" s="7"/>
      <c r="K2046" s="7"/>
      <c r="L2046" s="7"/>
      <c r="M2046" s="7"/>
      <c r="N2046" s="7"/>
    </row>
    <row r="2047" spans="1:14" x14ac:dyDescent="0.2">
      <c r="A2047" s="33"/>
      <c r="B2047" s="7"/>
      <c r="C2047" s="7"/>
      <c r="D2047" s="17"/>
      <c r="E2047" s="7"/>
      <c r="F2047" s="7"/>
      <c r="G2047" s="7"/>
      <c r="H2047" s="7"/>
      <c r="I2047" s="7"/>
      <c r="J2047" s="7"/>
      <c r="K2047" s="7"/>
      <c r="L2047" s="7"/>
      <c r="M2047" s="7"/>
      <c r="N2047" s="7"/>
    </row>
    <row r="2048" spans="1:14" x14ac:dyDescent="0.2">
      <c r="A2048" s="33"/>
      <c r="B2048" s="7"/>
      <c r="C2048" s="7"/>
      <c r="D2048" s="17"/>
      <c r="E2048" s="7"/>
      <c r="F2048" s="7"/>
      <c r="G2048" s="7"/>
      <c r="H2048" s="7"/>
      <c r="I2048" s="7"/>
      <c r="J2048" s="7"/>
      <c r="K2048" s="7"/>
      <c r="L2048" s="7"/>
      <c r="M2048" s="7"/>
      <c r="N2048" s="7"/>
    </row>
    <row r="2049" spans="1:14" x14ac:dyDescent="0.2">
      <c r="A2049" s="33"/>
      <c r="B2049" s="7"/>
      <c r="C2049" s="7"/>
      <c r="D2049" s="17"/>
      <c r="E2049" s="7"/>
      <c r="F2049" s="7"/>
      <c r="G2049" s="7"/>
      <c r="H2049" s="7"/>
      <c r="I2049" s="7"/>
      <c r="J2049" s="7"/>
      <c r="K2049" s="7"/>
      <c r="L2049" s="7"/>
      <c r="M2049" s="7"/>
      <c r="N2049" s="7"/>
    </row>
    <row r="2050" spans="1:14" x14ac:dyDescent="0.2">
      <c r="A2050" s="33"/>
      <c r="B2050" s="7"/>
      <c r="C2050" s="7"/>
      <c r="D2050" s="17"/>
      <c r="E2050" s="7"/>
      <c r="F2050" s="7"/>
      <c r="G2050" s="7"/>
      <c r="H2050" s="7"/>
      <c r="I2050" s="7"/>
      <c r="J2050" s="7"/>
      <c r="K2050" s="7"/>
      <c r="L2050" s="7"/>
      <c r="M2050" s="7"/>
      <c r="N2050" s="7"/>
    </row>
    <row r="2051" spans="1:14" x14ac:dyDescent="0.2">
      <c r="A2051" s="33"/>
      <c r="B2051" s="7"/>
      <c r="C2051" s="7"/>
      <c r="D2051" s="17"/>
      <c r="E2051" s="7"/>
      <c r="F2051" s="7"/>
      <c r="G2051" s="7"/>
      <c r="H2051" s="7"/>
      <c r="I2051" s="7"/>
      <c r="J2051" s="7"/>
      <c r="K2051" s="7"/>
      <c r="L2051" s="7"/>
      <c r="M2051" s="7"/>
      <c r="N2051" s="7"/>
    </row>
    <row r="2052" spans="1:14" x14ac:dyDescent="0.2">
      <c r="A2052" s="33"/>
      <c r="B2052" s="7"/>
      <c r="C2052" s="7"/>
      <c r="D2052" s="17"/>
      <c r="E2052" s="7"/>
      <c r="F2052" s="7"/>
      <c r="G2052" s="7"/>
      <c r="H2052" s="7"/>
      <c r="I2052" s="7"/>
      <c r="J2052" s="7"/>
      <c r="K2052" s="7"/>
      <c r="L2052" s="7"/>
      <c r="M2052" s="7"/>
      <c r="N2052" s="7"/>
    </row>
    <row r="2053" spans="1:14" x14ac:dyDescent="0.2">
      <c r="A2053" s="33"/>
      <c r="B2053" s="7"/>
      <c r="C2053" s="7"/>
      <c r="D2053" s="17"/>
      <c r="E2053" s="7"/>
      <c r="F2053" s="7"/>
      <c r="G2053" s="7"/>
      <c r="H2053" s="7"/>
      <c r="I2053" s="7"/>
      <c r="J2053" s="7"/>
      <c r="K2053" s="7"/>
      <c r="L2053" s="7"/>
      <c r="M2053" s="7"/>
      <c r="N2053" s="7"/>
    </row>
    <row r="2054" spans="1:14" x14ac:dyDescent="0.2">
      <c r="A2054" s="33"/>
      <c r="B2054" s="7"/>
      <c r="C2054" s="7"/>
      <c r="D2054" s="17"/>
      <c r="E2054" s="7"/>
      <c r="F2054" s="7"/>
      <c r="G2054" s="7"/>
      <c r="H2054" s="7"/>
      <c r="I2054" s="7"/>
      <c r="J2054" s="7"/>
      <c r="K2054" s="7"/>
      <c r="L2054" s="7"/>
      <c r="M2054" s="7"/>
      <c r="N2054" s="7"/>
    </row>
    <row r="2055" spans="1:14" x14ac:dyDescent="0.2">
      <c r="A2055" s="33"/>
      <c r="B2055" s="7"/>
      <c r="C2055" s="7"/>
      <c r="D2055" s="17"/>
      <c r="E2055" s="7"/>
      <c r="F2055" s="7"/>
      <c r="G2055" s="7"/>
      <c r="H2055" s="7"/>
      <c r="I2055" s="7"/>
      <c r="J2055" s="7"/>
      <c r="K2055" s="7"/>
      <c r="L2055" s="7"/>
      <c r="M2055" s="7"/>
      <c r="N2055" s="7"/>
    </row>
    <row r="2056" spans="1:14" x14ac:dyDescent="0.2">
      <c r="A2056" s="33"/>
      <c r="B2056" s="7"/>
      <c r="C2056" s="7"/>
      <c r="D2056" s="17"/>
      <c r="E2056" s="7"/>
      <c r="F2056" s="7"/>
      <c r="G2056" s="7"/>
      <c r="H2056" s="7"/>
      <c r="I2056" s="7"/>
      <c r="J2056" s="7"/>
      <c r="K2056" s="7"/>
      <c r="L2056" s="7"/>
      <c r="M2056" s="7"/>
      <c r="N2056" s="7"/>
    </row>
    <row r="2057" spans="1:14" x14ac:dyDescent="0.2">
      <c r="A2057" s="33"/>
      <c r="B2057" s="7"/>
      <c r="C2057" s="7"/>
      <c r="D2057" s="17"/>
      <c r="E2057" s="7"/>
      <c r="F2057" s="7"/>
      <c r="G2057" s="7"/>
      <c r="H2057" s="7"/>
      <c r="I2057" s="7"/>
      <c r="J2057" s="7"/>
      <c r="K2057" s="7"/>
      <c r="L2057" s="7"/>
      <c r="M2057" s="7"/>
      <c r="N2057" s="7"/>
    </row>
    <row r="2058" spans="1:14" x14ac:dyDescent="0.2">
      <c r="A2058" s="33"/>
      <c r="B2058" s="7"/>
      <c r="C2058" s="7"/>
      <c r="D2058" s="17"/>
      <c r="E2058" s="7"/>
      <c r="F2058" s="7"/>
      <c r="G2058" s="7"/>
      <c r="H2058" s="7"/>
      <c r="I2058" s="7"/>
      <c r="J2058" s="7"/>
      <c r="K2058" s="7"/>
      <c r="L2058" s="7"/>
      <c r="M2058" s="7"/>
      <c r="N2058" s="7"/>
    </row>
    <row r="2059" spans="1:14" x14ac:dyDescent="0.2">
      <c r="A2059" s="33"/>
      <c r="B2059" s="7"/>
      <c r="C2059" s="7"/>
      <c r="D2059" s="17"/>
      <c r="E2059" s="7"/>
      <c r="F2059" s="7"/>
      <c r="G2059" s="7"/>
      <c r="H2059" s="7"/>
      <c r="I2059" s="7"/>
      <c r="J2059" s="7"/>
      <c r="K2059" s="7"/>
      <c r="L2059" s="7"/>
      <c r="M2059" s="7"/>
      <c r="N2059" s="7"/>
    </row>
    <row r="2060" spans="1:14" x14ac:dyDescent="0.2">
      <c r="A2060" s="33"/>
      <c r="B2060" s="7"/>
      <c r="C2060" s="7"/>
      <c r="D2060" s="17"/>
      <c r="E2060" s="7"/>
      <c r="F2060" s="7"/>
      <c r="G2060" s="7"/>
      <c r="H2060" s="7"/>
      <c r="I2060" s="7"/>
      <c r="J2060" s="7"/>
      <c r="K2060" s="7"/>
      <c r="L2060" s="7"/>
      <c r="M2060" s="7"/>
      <c r="N2060" s="7"/>
    </row>
    <row r="2061" spans="1:14" x14ac:dyDescent="0.2">
      <c r="A2061" s="33"/>
      <c r="B2061" s="7"/>
      <c r="C2061" s="7"/>
      <c r="D2061" s="17"/>
      <c r="E2061" s="7"/>
      <c r="F2061" s="7"/>
      <c r="G2061" s="7"/>
      <c r="H2061" s="7"/>
      <c r="I2061" s="7"/>
      <c r="J2061" s="7"/>
      <c r="K2061" s="7"/>
      <c r="L2061" s="7"/>
      <c r="M2061" s="7"/>
      <c r="N2061" s="7"/>
    </row>
    <row r="2062" spans="1:14" x14ac:dyDescent="0.2">
      <c r="A2062" s="33"/>
      <c r="B2062" s="7"/>
      <c r="C2062" s="7"/>
      <c r="D2062" s="17"/>
      <c r="E2062" s="7"/>
      <c r="F2062" s="7"/>
      <c r="G2062" s="7"/>
      <c r="H2062" s="7"/>
      <c r="I2062" s="7"/>
      <c r="J2062" s="7"/>
      <c r="K2062" s="7"/>
      <c r="L2062" s="7"/>
      <c r="M2062" s="7"/>
      <c r="N2062" s="7"/>
    </row>
    <row r="2063" spans="1:14" x14ac:dyDescent="0.2">
      <c r="A2063" s="33"/>
      <c r="B2063" s="7"/>
      <c r="C2063" s="7"/>
      <c r="D2063" s="17"/>
      <c r="E2063" s="7"/>
      <c r="F2063" s="7"/>
      <c r="G2063" s="7"/>
      <c r="H2063" s="7"/>
      <c r="I2063" s="7"/>
      <c r="J2063" s="7"/>
      <c r="K2063" s="7"/>
      <c r="L2063" s="7"/>
      <c r="M2063" s="7"/>
      <c r="N2063" s="7"/>
    </row>
    <row r="2064" spans="1:14" x14ac:dyDescent="0.2">
      <c r="A2064" s="33"/>
      <c r="B2064" s="7"/>
      <c r="C2064" s="7"/>
      <c r="D2064" s="17"/>
      <c r="E2064" s="7"/>
      <c r="F2064" s="7"/>
      <c r="G2064" s="7"/>
      <c r="H2064" s="7"/>
      <c r="I2064" s="7"/>
      <c r="J2064" s="7"/>
      <c r="K2064" s="7"/>
      <c r="L2064" s="7"/>
      <c r="M2064" s="7"/>
      <c r="N2064" s="7"/>
    </row>
    <row r="2065" spans="1:14" x14ac:dyDescent="0.2">
      <c r="A2065" s="33"/>
      <c r="B2065" s="7"/>
      <c r="C2065" s="7"/>
      <c r="D2065" s="17"/>
      <c r="E2065" s="7"/>
      <c r="F2065" s="7"/>
      <c r="G2065" s="7"/>
      <c r="H2065" s="7"/>
      <c r="I2065" s="7"/>
      <c r="J2065" s="7"/>
      <c r="K2065" s="7"/>
      <c r="L2065" s="7"/>
      <c r="M2065" s="7"/>
      <c r="N2065" s="7"/>
    </row>
    <row r="2066" spans="1:14" x14ac:dyDescent="0.2">
      <c r="A2066" s="33"/>
      <c r="B2066" s="7"/>
      <c r="C2066" s="7"/>
      <c r="D2066" s="17"/>
      <c r="E2066" s="7"/>
      <c r="F2066" s="7"/>
      <c r="G2066" s="7"/>
      <c r="H2066" s="7"/>
      <c r="I2066" s="7"/>
      <c r="J2066" s="7"/>
      <c r="K2066" s="7"/>
      <c r="L2066" s="7"/>
      <c r="M2066" s="7"/>
      <c r="N2066" s="7"/>
    </row>
    <row r="2067" spans="1:14" x14ac:dyDescent="0.2">
      <c r="A2067" s="33"/>
      <c r="B2067" s="7"/>
      <c r="C2067" s="7"/>
      <c r="D2067" s="17"/>
      <c r="E2067" s="7"/>
      <c r="F2067" s="7"/>
      <c r="G2067" s="7"/>
      <c r="H2067" s="7"/>
      <c r="I2067" s="7"/>
      <c r="J2067" s="7"/>
      <c r="K2067" s="7"/>
      <c r="L2067" s="7"/>
      <c r="M2067" s="7"/>
      <c r="N2067" s="7"/>
    </row>
    <row r="2068" spans="1:14" x14ac:dyDescent="0.2">
      <c r="A2068" s="33"/>
      <c r="B2068" s="7"/>
      <c r="C2068" s="7"/>
      <c r="D2068" s="17"/>
      <c r="E2068" s="7"/>
      <c r="F2068" s="7"/>
      <c r="G2068" s="7"/>
      <c r="H2068" s="7"/>
      <c r="I2068" s="7"/>
      <c r="J2068" s="7"/>
      <c r="K2068" s="7"/>
      <c r="L2068" s="7"/>
      <c r="M2068" s="7"/>
      <c r="N2068" s="7"/>
    </row>
    <row r="2069" spans="1:14" x14ac:dyDescent="0.2">
      <c r="A2069" s="33"/>
      <c r="B2069" s="7"/>
      <c r="C2069" s="7"/>
      <c r="D2069" s="17"/>
      <c r="E2069" s="7"/>
      <c r="F2069" s="7"/>
      <c r="G2069" s="7"/>
      <c r="H2069" s="7"/>
      <c r="I2069" s="7"/>
      <c r="J2069" s="7"/>
      <c r="K2069" s="7"/>
      <c r="L2069" s="7"/>
      <c r="M2069" s="7"/>
      <c r="N2069" s="7"/>
    </row>
    <row r="2070" spans="1:14" x14ac:dyDescent="0.2">
      <c r="A2070" s="33"/>
      <c r="B2070" s="7"/>
      <c r="C2070" s="7"/>
      <c r="D2070" s="17"/>
      <c r="E2070" s="7"/>
      <c r="F2070" s="7"/>
      <c r="G2070" s="7"/>
      <c r="H2070" s="7"/>
      <c r="I2070" s="7"/>
      <c r="J2070" s="7"/>
      <c r="K2070" s="7"/>
      <c r="L2070" s="7"/>
      <c r="M2070" s="7"/>
      <c r="N2070" s="7"/>
    </row>
    <row r="2071" spans="1:14" x14ac:dyDescent="0.2">
      <c r="A2071" s="33"/>
      <c r="B2071" s="7"/>
      <c r="C2071" s="7"/>
      <c r="D2071" s="17"/>
      <c r="E2071" s="7"/>
      <c r="F2071" s="7"/>
      <c r="G2071" s="7"/>
      <c r="H2071" s="7"/>
      <c r="I2071" s="7"/>
      <c r="J2071" s="7"/>
      <c r="K2071" s="7"/>
      <c r="L2071" s="7"/>
      <c r="M2071" s="7"/>
      <c r="N2071" s="7"/>
    </row>
    <row r="2072" spans="1:14" x14ac:dyDescent="0.2">
      <c r="A2072" s="33"/>
      <c r="B2072" s="7"/>
      <c r="C2072" s="7"/>
      <c r="D2072" s="17"/>
      <c r="E2072" s="7"/>
      <c r="F2072" s="7"/>
      <c r="G2072" s="7"/>
      <c r="H2072" s="7"/>
      <c r="I2072" s="7"/>
      <c r="J2072" s="7"/>
      <c r="K2072" s="7"/>
      <c r="L2072" s="7"/>
      <c r="M2072" s="7"/>
      <c r="N2072" s="7"/>
    </row>
    <row r="2073" spans="1:14" x14ac:dyDescent="0.2">
      <c r="A2073" s="33"/>
      <c r="B2073" s="7"/>
      <c r="C2073" s="7"/>
      <c r="D2073" s="17"/>
      <c r="E2073" s="7"/>
      <c r="F2073" s="7"/>
      <c r="G2073" s="7"/>
      <c r="H2073" s="7"/>
      <c r="I2073" s="7"/>
      <c r="J2073" s="7"/>
      <c r="K2073" s="7"/>
      <c r="L2073" s="7"/>
      <c r="M2073" s="7"/>
      <c r="N2073" s="7"/>
    </row>
    <row r="2074" spans="1:14" x14ac:dyDescent="0.2">
      <c r="A2074" s="33"/>
      <c r="B2074" s="7"/>
      <c r="C2074" s="7"/>
      <c r="D2074" s="17"/>
      <c r="E2074" s="7"/>
      <c r="F2074" s="7"/>
      <c r="G2074" s="7"/>
      <c r="H2074" s="7"/>
      <c r="I2074" s="7"/>
      <c r="J2074" s="7"/>
      <c r="K2074" s="7"/>
      <c r="L2074" s="7"/>
      <c r="M2074" s="7"/>
      <c r="N2074" s="7"/>
    </row>
    <row r="2075" spans="1:14" x14ac:dyDescent="0.2">
      <c r="A2075" s="33"/>
      <c r="B2075" s="7"/>
      <c r="C2075" s="7"/>
      <c r="D2075" s="17"/>
      <c r="E2075" s="7"/>
      <c r="F2075" s="7"/>
      <c r="G2075" s="7"/>
      <c r="H2075" s="7"/>
      <c r="I2075" s="7"/>
      <c r="J2075" s="7"/>
      <c r="K2075" s="7"/>
      <c r="L2075" s="7"/>
      <c r="M2075" s="7"/>
      <c r="N2075" s="7"/>
    </row>
    <row r="2076" spans="1:14" x14ac:dyDescent="0.2">
      <c r="A2076" s="33"/>
      <c r="B2076" s="7"/>
      <c r="C2076" s="7"/>
      <c r="D2076" s="17"/>
      <c r="E2076" s="7"/>
      <c r="F2076" s="7"/>
      <c r="G2076" s="7"/>
      <c r="H2076" s="7"/>
      <c r="I2076" s="7"/>
      <c r="J2076" s="7"/>
      <c r="K2076" s="7"/>
      <c r="L2076" s="7"/>
      <c r="M2076" s="7"/>
      <c r="N2076" s="7"/>
    </row>
    <row r="2077" spans="1:14" x14ac:dyDescent="0.2">
      <c r="A2077" s="33"/>
      <c r="B2077" s="7"/>
      <c r="C2077" s="7"/>
      <c r="D2077" s="17"/>
      <c r="E2077" s="7"/>
      <c r="F2077" s="7"/>
      <c r="G2077" s="7"/>
      <c r="H2077" s="7"/>
      <c r="I2077" s="7"/>
      <c r="J2077" s="7"/>
      <c r="K2077" s="7"/>
      <c r="L2077" s="7"/>
      <c r="M2077" s="7"/>
      <c r="N2077" s="7"/>
    </row>
    <row r="2078" spans="1:14" x14ac:dyDescent="0.2">
      <c r="A2078" s="33"/>
      <c r="B2078" s="7"/>
      <c r="C2078" s="7"/>
      <c r="D2078" s="17"/>
      <c r="E2078" s="7"/>
      <c r="F2078" s="7"/>
      <c r="G2078" s="7"/>
      <c r="H2078" s="7"/>
      <c r="I2078" s="7"/>
      <c r="J2078" s="7"/>
      <c r="K2078" s="7"/>
      <c r="L2078" s="7"/>
      <c r="M2078" s="7"/>
      <c r="N2078" s="7"/>
    </row>
    <row r="2079" spans="1:14" x14ac:dyDescent="0.2">
      <c r="A2079" s="33"/>
      <c r="B2079" s="7"/>
      <c r="C2079" s="7"/>
      <c r="D2079" s="17"/>
      <c r="E2079" s="7"/>
      <c r="F2079" s="7"/>
      <c r="G2079" s="7"/>
      <c r="H2079" s="7"/>
      <c r="I2079" s="7"/>
      <c r="J2079" s="7"/>
      <c r="K2079" s="7"/>
      <c r="L2079" s="7"/>
      <c r="M2079" s="7"/>
      <c r="N2079" s="7"/>
    </row>
    <row r="2080" spans="1:14" x14ac:dyDescent="0.2">
      <c r="A2080" s="33"/>
      <c r="B2080" s="7"/>
      <c r="C2080" s="7"/>
      <c r="D2080" s="17"/>
      <c r="E2080" s="7"/>
      <c r="F2080" s="7"/>
      <c r="G2080" s="7"/>
      <c r="H2080" s="7"/>
      <c r="I2080" s="7"/>
      <c r="J2080" s="7"/>
      <c r="K2080" s="7"/>
      <c r="L2080" s="7"/>
      <c r="M2080" s="7"/>
      <c r="N2080" s="7"/>
    </row>
    <row r="2081" spans="1:14" x14ac:dyDescent="0.2">
      <c r="A2081" s="33"/>
      <c r="B2081" s="7"/>
      <c r="C2081" s="7"/>
      <c r="D2081" s="17"/>
      <c r="E2081" s="7"/>
      <c r="F2081" s="7"/>
      <c r="G2081" s="7"/>
      <c r="H2081" s="7"/>
      <c r="I2081" s="7"/>
      <c r="J2081" s="7"/>
      <c r="K2081" s="7"/>
      <c r="L2081" s="7"/>
      <c r="M2081" s="7"/>
      <c r="N2081" s="7"/>
    </row>
    <row r="2082" spans="1:14" x14ac:dyDescent="0.2">
      <c r="A2082" s="33"/>
      <c r="B2082" s="7"/>
      <c r="C2082" s="7"/>
      <c r="D2082" s="17"/>
      <c r="E2082" s="7"/>
      <c r="F2082" s="7"/>
      <c r="G2082" s="7"/>
      <c r="H2082" s="7"/>
      <c r="I2082" s="7"/>
      <c r="J2082" s="7"/>
      <c r="K2082" s="7"/>
      <c r="L2082" s="7"/>
      <c r="M2082" s="7"/>
      <c r="N2082" s="7"/>
    </row>
    <row r="2083" spans="1:14" x14ac:dyDescent="0.2">
      <c r="A2083" s="33"/>
      <c r="B2083" s="7"/>
      <c r="C2083" s="7"/>
      <c r="D2083" s="17"/>
      <c r="E2083" s="7"/>
      <c r="F2083" s="7"/>
      <c r="G2083" s="7"/>
      <c r="H2083" s="7"/>
      <c r="I2083" s="7"/>
      <c r="J2083" s="7"/>
      <c r="K2083" s="7"/>
      <c r="L2083" s="7"/>
      <c r="M2083" s="7"/>
      <c r="N2083" s="7"/>
    </row>
    <row r="2084" spans="1:14" x14ac:dyDescent="0.2">
      <c r="A2084" s="33"/>
      <c r="B2084" s="7"/>
      <c r="C2084" s="7"/>
      <c r="D2084" s="17"/>
      <c r="E2084" s="7"/>
      <c r="F2084" s="7"/>
      <c r="G2084" s="7"/>
      <c r="H2084" s="7"/>
      <c r="I2084" s="7"/>
      <c r="J2084" s="7"/>
      <c r="K2084" s="7"/>
      <c r="L2084" s="7"/>
      <c r="M2084" s="7"/>
      <c r="N2084" s="7"/>
    </row>
    <row r="2085" spans="1:14" x14ac:dyDescent="0.2">
      <c r="A2085" s="34"/>
      <c r="B2085" s="11"/>
      <c r="C2085" s="11"/>
      <c r="D2085" s="18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</row>
    <row r="2086" spans="1:14" x14ac:dyDescent="0.2">
      <c r="A2086" s="34"/>
      <c r="B2086" s="11"/>
      <c r="C2086" s="11"/>
      <c r="D2086" s="18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</row>
    <row r="2087" spans="1:14" x14ac:dyDescent="0.2">
      <c r="A2087" s="34"/>
      <c r="B2087" s="11"/>
      <c r="C2087" s="11"/>
      <c r="D2087" s="18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</row>
    <row r="2088" spans="1:14" x14ac:dyDescent="0.2">
      <c r="A2088" s="34"/>
      <c r="B2088" s="11"/>
      <c r="C2088" s="11"/>
      <c r="D2088" s="18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</row>
    <row r="2089" spans="1:14" x14ac:dyDescent="0.2">
      <c r="A2089" s="34"/>
      <c r="B2089" s="11"/>
      <c r="C2089" s="11"/>
      <c r="D2089" s="18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</row>
    <row r="2090" spans="1:14" x14ac:dyDescent="0.2">
      <c r="A2090" s="34"/>
      <c r="B2090" s="11"/>
      <c r="C2090" s="11"/>
      <c r="D2090" s="18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</row>
    <row r="2091" spans="1:14" x14ac:dyDescent="0.2">
      <c r="A2091" s="34"/>
      <c r="B2091" s="11"/>
      <c r="C2091" s="11"/>
      <c r="D2091" s="18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</row>
    <row r="2092" spans="1:14" x14ac:dyDescent="0.2">
      <c r="A2092" s="34"/>
      <c r="B2092" s="11"/>
      <c r="C2092" s="11"/>
      <c r="D2092" s="18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</row>
    <row r="2093" spans="1:14" x14ac:dyDescent="0.2">
      <c r="A2093" s="34"/>
      <c r="B2093" s="11"/>
      <c r="C2093" s="11"/>
      <c r="D2093" s="18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</row>
    <row r="2094" spans="1:14" x14ac:dyDescent="0.2">
      <c r="A2094" s="34"/>
      <c r="B2094" s="11"/>
      <c r="C2094" s="11"/>
      <c r="D2094" s="18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</row>
    <row r="2095" spans="1:14" x14ac:dyDescent="0.2">
      <c r="A2095" s="34"/>
      <c r="B2095" s="11"/>
      <c r="C2095" s="11"/>
      <c r="D2095" s="18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</row>
    <row r="2096" spans="1:14" x14ac:dyDescent="0.2">
      <c r="A2096" s="34"/>
      <c r="B2096" s="11"/>
      <c r="C2096" s="11"/>
      <c r="D2096" s="18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</row>
    <row r="2097" spans="1:14" x14ac:dyDescent="0.2">
      <c r="A2097" s="34"/>
      <c r="B2097" s="11"/>
      <c r="C2097" s="11"/>
      <c r="D2097" s="18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</row>
    <row r="2098" spans="1:14" x14ac:dyDescent="0.2">
      <c r="A2098" s="34"/>
      <c r="B2098" s="11"/>
      <c r="C2098" s="11"/>
      <c r="D2098" s="18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</row>
    <row r="2099" spans="1:14" x14ac:dyDescent="0.2">
      <c r="A2099" s="34"/>
      <c r="B2099" s="11"/>
      <c r="C2099" s="11"/>
      <c r="D2099" s="18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</row>
    <row r="2100" spans="1:14" x14ac:dyDescent="0.2">
      <c r="A2100" s="34"/>
      <c r="B2100" s="11"/>
      <c r="C2100" s="11"/>
      <c r="D2100" s="18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</row>
    <row r="2101" spans="1:14" x14ac:dyDescent="0.2">
      <c r="A2101" s="34"/>
      <c r="B2101" s="11"/>
      <c r="C2101" s="11"/>
      <c r="D2101" s="18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</row>
    <row r="2102" spans="1:14" x14ac:dyDescent="0.2">
      <c r="A2102" s="34"/>
      <c r="B2102" s="11"/>
      <c r="C2102" s="11"/>
      <c r="D2102" s="18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</row>
    <row r="2103" spans="1:14" x14ac:dyDescent="0.2">
      <c r="A2103" s="34"/>
      <c r="B2103" s="11"/>
      <c r="C2103" s="11"/>
      <c r="D2103" s="18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</row>
    <row r="2104" spans="1:14" x14ac:dyDescent="0.2">
      <c r="A2104" s="34"/>
      <c r="B2104" s="11"/>
      <c r="C2104" s="11"/>
      <c r="D2104" s="18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</row>
    <row r="2105" spans="1:14" x14ac:dyDescent="0.2">
      <c r="A2105" s="34"/>
      <c r="B2105" s="11"/>
      <c r="C2105" s="11"/>
      <c r="D2105" s="18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</row>
    <row r="2106" spans="1:14" x14ac:dyDescent="0.2">
      <c r="A2106" s="34"/>
      <c r="B2106" s="11"/>
      <c r="C2106" s="11"/>
      <c r="D2106" s="18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</row>
    <row r="2107" spans="1:14" x14ac:dyDescent="0.2">
      <c r="A2107" s="34"/>
      <c r="B2107" s="11"/>
      <c r="C2107" s="11"/>
      <c r="D2107" s="18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</row>
    <row r="2108" spans="1:14" x14ac:dyDescent="0.2">
      <c r="A2108" s="34"/>
      <c r="B2108" s="11"/>
      <c r="C2108" s="11"/>
      <c r="D2108" s="18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</row>
    <row r="2109" spans="1:14" x14ac:dyDescent="0.2">
      <c r="A2109" s="34"/>
      <c r="B2109" s="11"/>
      <c r="C2109" s="11"/>
      <c r="D2109" s="18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</row>
    <row r="2110" spans="1:14" x14ac:dyDescent="0.2">
      <c r="A2110" s="34"/>
      <c r="B2110" s="11"/>
      <c r="C2110" s="11"/>
      <c r="D2110" s="18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</row>
    <row r="2111" spans="1:14" x14ac:dyDescent="0.2">
      <c r="A2111" s="34"/>
      <c r="B2111" s="11"/>
      <c r="C2111" s="11"/>
      <c r="D2111" s="18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</row>
    <row r="2112" spans="1:14" x14ac:dyDescent="0.2">
      <c r="A2112" s="34"/>
      <c r="B2112" s="11"/>
      <c r="C2112" s="11"/>
      <c r="D2112" s="18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</row>
    <row r="2113" spans="1:14" x14ac:dyDescent="0.2">
      <c r="A2113" s="34"/>
      <c r="B2113" s="11"/>
      <c r="C2113" s="11"/>
      <c r="D2113" s="18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</row>
    <row r="2114" spans="1:14" x14ac:dyDescent="0.2">
      <c r="A2114" s="34"/>
      <c r="B2114" s="11"/>
      <c r="C2114" s="11"/>
      <c r="D2114" s="18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</row>
    <row r="2115" spans="1:14" x14ac:dyDescent="0.2">
      <c r="A2115" s="34"/>
      <c r="B2115" s="11"/>
      <c r="C2115" s="11"/>
      <c r="D2115" s="18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</row>
    <row r="2116" spans="1:14" x14ac:dyDescent="0.2">
      <c r="A2116" s="34"/>
      <c r="B2116" s="11"/>
      <c r="C2116" s="11"/>
      <c r="D2116" s="18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</row>
    <row r="2117" spans="1:14" x14ac:dyDescent="0.2">
      <c r="A2117" s="34"/>
      <c r="B2117" s="11"/>
      <c r="C2117" s="11"/>
      <c r="D2117" s="18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</row>
    <row r="2118" spans="1:14" x14ac:dyDescent="0.2">
      <c r="A2118" s="34"/>
      <c r="B2118" s="11"/>
      <c r="C2118" s="11"/>
      <c r="D2118" s="18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</row>
    <row r="2119" spans="1:14" x14ac:dyDescent="0.2">
      <c r="A2119" s="34"/>
      <c r="B2119" s="11"/>
      <c r="C2119" s="11"/>
      <c r="D2119" s="18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</row>
    <row r="2120" spans="1:14" x14ac:dyDescent="0.2">
      <c r="A2120" s="34"/>
      <c r="B2120" s="11"/>
      <c r="C2120" s="11"/>
      <c r="D2120" s="18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</row>
    <row r="2121" spans="1:14" x14ac:dyDescent="0.2">
      <c r="A2121" s="34"/>
      <c r="B2121" s="11"/>
      <c r="C2121" s="11"/>
      <c r="D2121" s="18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</row>
    <row r="2122" spans="1:14" x14ac:dyDescent="0.2">
      <c r="A2122" s="34"/>
      <c r="B2122" s="11"/>
      <c r="C2122" s="11"/>
      <c r="D2122" s="18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</row>
    <row r="2123" spans="1:14" x14ac:dyDescent="0.2">
      <c r="A2123" s="34"/>
      <c r="B2123" s="11"/>
      <c r="C2123" s="11"/>
      <c r="D2123" s="18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</row>
    <row r="2124" spans="1:14" x14ac:dyDescent="0.2">
      <c r="A2124" s="34"/>
      <c r="B2124" s="11"/>
      <c r="C2124" s="11"/>
      <c r="D2124" s="18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</row>
    <row r="2125" spans="1:14" x14ac:dyDescent="0.2">
      <c r="A2125" s="34"/>
      <c r="B2125" s="11"/>
      <c r="C2125" s="11"/>
      <c r="D2125" s="18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</row>
    <row r="2126" spans="1:14" x14ac:dyDescent="0.2">
      <c r="A2126" s="34"/>
      <c r="B2126" s="11"/>
      <c r="C2126" s="11"/>
      <c r="D2126" s="18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</row>
    <row r="2127" spans="1:14" x14ac:dyDescent="0.2">
      <c r="A2127" s="34"/>
      <c r="B2127" s="11"/>
      <c r="C2127" s="11"/>
      <c r="D2127" s="18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</row>
    <row r="2128" spans="1:14" x14ac:dyDescent="0.2">
      <c r="A2128" s="34"/>
      <c r="B2128" s="11"/>
      <c r="C2128" s="11"/>
      <c r="D2128" s="18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</row>
    <row r="2129" spans="1:14" x14ac:dyDescent="0.2">
      <c r="A2129" s="34"/>
      <c r="B2129" s="11"/>
      <c r="C2129" s="11"/>
      <c r="D2129" s="18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</row>
    <row r="2130" spans="1:14" x14ac:dyDescent="0.2">
      <c r="A2130" s="34"/>
      <c r="B2130" s="11"/>
      <c r="C2130" s="11"/>
      <c r="D2130" s="18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</row>
    <row r="2131" spans="1:14" x14ac:dyDescent="0.2">
      <c r="A2131" s="34"/>
      <c r="B2131" s="11"/>
      <c r="C2131" s="11"/>
      <c r="D2131" s="18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</row>
    <row r="2132" spans="1:14" x14ac:dyDescent="0.2">
      <c r="A2132" s="34"/>
      <c r="B2132" s="11"/>
      <c r="C2132" s="11"/>
      <c r="D2132" s="18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</row>
    <row r="2133" spans="1:14" x14ac:dyDescent="0.2">
      <c r="A2133" s="34"/>
      <c r="B2133" s="11"/>
      <c r="C2133" s="11"/>
      <c r="D2133" s="18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</row>
    <row r="2134" spans="1:14" x14ac:dyDescent="0.2">
      <c r="A2134" s="34"/>
      <c r="B2134" s="11"/>
      <c r="C2134" s="11"/>
      <c r="D2134" s="18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</row>
    <row r="2135" spans="1:14" x14ac:dyDescent="0.2">
      <c r="A2135" s="34"/>
      <c r="B2135" s="11"/>
      <c r="C2135" s="11"/>
      <c r="D2135" s="18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</row>
    <row r="2136" spans="1:14" x14ac:dyDescent="0.2">
      <c r="A2136" s="34"/>
      <c r="B2136" s="11"/>
      <c r="C2136" s="11"/>
      <c r="D2136" s="18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</row>
    <row r="2137" spans="1:14" x14ac:dyDescent="0.2">
      <c r="A2137" s="34"/>
      <c r="B2137" s="11"/>
      <c r="C2137" s="11"/>
      <c r="D2137" s="18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</row>
    <row r="2138" spans="1:14" x14ac:dyDescent="0.2">
      <c r="A2138" s="34"/>
      <c r="B2138" s="11"/>
      <c r="C2138" s="11"/>
      <c r="D2138" s="18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</row>
    <row r="2139" spans="1:14" x14ac:dyDescent="0.2">
      <c r="A2139" s="34"/>
      <c r="B2139" s="11"/>
      <c r="C2139" s="11"/>
      <c r="D2139" s="18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</row>
    <row r="2140" spans="1:14" x14ac:dyDescent="0.2">
      <c r="A2140" s="34"/>
      <c r="B2140" s="11"/>
      <c r="C2140" s="11"/>
      <c r="D2140" s="18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</row>
    <row r="2141" spans="1:14" x14ac:dyDescent="0.2">
      <c r="A2141" s="34"/>
      <c r="B2141" s="11"/>
      <c r="C2141" s="11"/>
      <c r="D2141" s="18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</row>
    <row r="2142" spans="1:14" x14ac:dyDescent="0.2">
      <c r="A2142" s="34"/>
      <c r="B2142" s="11"/>
      <c r="C2142" s="11"/>
      <c r="D2142" s="18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</row>
    <row r="2143" spans="1:14" x14ac:dyDescent="0.2">
      <c r="A2143" s="34"/>
      <c r="B2143" s="11"/>
      <c r="C2143" s="11"/>
      <c r="D2143" s="18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</row>
    <row r="2144" spans="1:14" x14ac:dyDescent="0.2">
      <c r="A2144" s="34"/>
      <c r="B2144" s="11"/>
      <c r="C2144" s="11"/>
      <c r="D2144" s="18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</row>
    <row r="2145" spans="1:14" x14ac:dyDescent="0.2">
      <c r="A2145" s="34"/>
      <c r="B2145" s="11"/>
      <c r="C2145" s="11"/>
      <c r="D2145" s="18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</row>
    <row r="2146" spans="1:14" x14ac:dyDescent="0.2">
      <c r="A2146" s="34"/>
      <c r="B2146" s="11"/>
      <c r="C2146" s="11"/>
      <c r="D2146" s="18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</row>
    <row r="2147" spans="1:14" x14ac:dyDescent="0.2">
      <c r="A2147" s="34"/>
      <c r="B2147" s="11"/>
      <c r="C2147" s="11"/>
      <c r="D2147" s="18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</row>
    <row r="2148" spans="1:14" x14ac:dyDescent="0.2">
      <c r="A2148" s="34"/>
      <c r="B2148" s="11"/>
      <c r="C2148" s="11"/>
      <c r="D2148" s="18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</row>
    <row r="2149" spans="1:14" x14ac:dyDescent="0.2">
      <c r="A2149" s="34"/>
      <c r="B2149" s="11"/>
      <c r="C2149" s="11"/>
      <c r="D2149" s="18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</row>
    <row r="2150" spans="1:14" x14ac:dyDescent="0.2">
      <c r="A2150" s="34"/>
      <c r="B2150" s="11"/>
      <c r="C2150" s="11"/>
      <c r="D2150" s="18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</row>
    <row r="2151" spans="1:14" x14ac:dyDescent="0.2">
      <c r="A2151" s="34"/>
      <c r="B2151" s="11"/>
      <c r="C2151" s="11"/>
      <c r="D2151" s="18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</row>
    <row r="2152" spans="1:14" x14ac:dyDescent="0.2">
      <c r="A2152" s="34"/>
      <c r="B2152" s="11"/>
      <c r="C2152" s="11"/>
      <c r="D2152" s="18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</row>
    <row r="2153" spans="1:14" x14ac:dyDescent="0.2">
      <c r="A2153" s="34"/>
      <c r="B2153" s="11"/>
      <c r="C2153" s="11"/>
      <c r="D2153" s="18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</row>
    <row r="2154" spans="1:14" x14ac:dyDescent="0.2">
      <c r="A2154" s="34"/>
      <c r="B2154" s="11"/>
      <c r="C2154" s="11"/>
      <c r="D2154" s="18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</row>
    <row r="2155" spans="1:14" x14ac:dyDescent="0.2">
      <c r="A2155" s="34"/>
      <c r="B2155" s="11"/>
      <c r="C2155" s="11"/>
      <c r="D2155" s="18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</row>
    <row r="2156" spans="1:14" x14ac:dyDescent="0.2">
      <c r="A2156" s="34"/>
      <c r="B2156" s="11"/>
      <c r="C2156" s="11"/>
      <c r="D2156" s="18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</row>
    <row r="2157" spans="1:14" x14ac:dyDescent="0.2">
      <c r="A2157" s="34"/>
      <c r="B2157" s="11"/>
      <c r="C2157" s="11"/>
      <c r="D2157" s="18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</row>
    <row r="2158" spans="1:14" x14ac:dyDescent="0.2">
      <c r="A2158" s="34"/>
      <c r="B2158" s="11"/>
      <c r="C2158" s="11"/>
      <c r="D2158" s="18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</row>
    <row r="2159" spans="1:14" x14ac:dyDescent="0.2">
      <c r="A2159" s="34"/>
      <c r="B2159" s="11"/>
      <c r="C2159" s="11"/>
      <c r="D2159" s="18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</row>
    <row r="2160" spans="1:14" x14ac:dyDescent="0.2">
      <c r="A2160" s="34"/>
      <c r="B2160" s="11"/>
      <c r="C2160" s="11"/>
      <c r="D2160" s="18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</row>
    <row r="2161" spans="1:14" x14ac:dyDescent="0.2">
      <c r="A2161" s="34"/>
      <c r="B2161" s="11"/>
      <c r="C2161" s="11"/>
      <c r="D2161" s="18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</row>
    <row r="2162" spans="1:14" x14ac:dyDescent="0.2">
      <c r="A2162" s="34"/>
      <c r="B2162" s="11"/>
      <c r="C2162" s="11"/>
      <c r="D2162" s="18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</row>
    <row r="2163" spans="1:14" x14ac:dyDescent="0.2">
      <c r="A2163" s="34"/>
      <c r="B2163" s="11"/>
      <c r="C2163" s="11"/>
      <c r="D2163" s="18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</row>
    <row r="2164" spans="1:14" x14ac:dyDescent="0.2">
      <c r="A2164" s="34"/>
      <c r="B2164" s="11"/>
      <c r="C2164" s="11"/>
      <c r="D2164" s="18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</row>
    <row r="2165" spans="1:14" x14ac:dyDescent="0.2">
      <c r="A2165" s="34"/>
      <c r="B2165" s="11"/>
      <c r="C2165" s="11"/>
      <c r="D2165" s="18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</row>
    <row r="2166" spans="1:14" x14ac:dyDescent="0.2">
      <c r="A2166" s="34"/>
      <c r="B2166" s="11"/>
      <c r="C2166" s="11"/>
      <c r="D2166" s="18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</row>
    <row r="2167" spans="1:14" x14ac:dyDescent="0.2">
      <c r="A2167" s="34"/>
      <c r="B2167" s="11"/>
      <c r="C2167" s="11"/>
      <c r="D2167" s="18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</row>
    <row r="2168" spans="1:14" x14ac:dyDescent="0.2">
      <c r="A2168" s="34"/>
      <c r="B2168" s="11"/>
      <c r="C2168" s="11"/>
      <c r="D2168" s="18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</row>
    <row r="2169" spans="1:14" x14ac:dyDescent="0.2">
      <c r="A2169" s="34"/>
      <c r="B2169" s="11"/>
      <c r="C2169" s="11"/>
      <c r="D2169" s="18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</row>
    <row r="2170" spans="1:14" x14ac:dyDescent="0.2">
      <c r="A2170" s="34"/>
      <c r="B2170" s="11"/>
      <c r="C2170" s="11"/>
      <c r="D2170" s="18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</row>
    <row r="2171" spans="1:14" x14ac:dyDescent="0.2">
      <c r="A2171" s="34"/>
      <c r="B2171" s="11"/>
      <c r="C2171" s="11"/>
      <c r="D2171" s="18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</row>
    <row r="2172" spans="1:14" x14ac:dyDescent="0.2">
      <c r="A2172" s="34"/>
      <c r="B2172" s="11"/>
      <c r="C2172" s="11"/>
      <c r="D2172" s="18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</row>
    <row r="2173" spans="1:14" x14ac:dyDescent="0.2">
      <c r="A2173" s="34"/>
      <c r="B2173" s="11"/>
      <c r="C2173" s="11"/>
      <c r="D2173" s="18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</row>
    <row r="2174" spans="1:14" x14ac:dyDescent="0.2">
      <c r="A2174" s="34"/>
      <c r="B2174" s="11"/>
      <c r="C2174" s="11"/>
      <c r="D2174" s="18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</row>
    <row r="2175" spans="1:14" x14ac:dyDescent="0.2">
      <c r="A2175" s="34"/>
      <c r="B2175" s="11"/>
      <c r="C2175" s="11"/>
      <c r="D2175" s="18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</row>
    <row r="2176" spans="1:14" x14ac:dyDescent="0.2">
      <c r="A2176" s="34"/>
      <c r="B2176" s="11"/>
      <c r="C2176" s="11"/>
      <c r="D2176" s="18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</row>
    <row r="2177" spans="1:14" x14ac:dyDescent="0.2">
      <c r="A2177" s="34"/>
      <c r="B2177" s="11"/>
      <c r="C2177" s="11"/>
      <c r="D2177" s="18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</row>
    <row r="2178" spans="1:14" x14ac:dyDescent="0.2">
      <c r="A2178" s="34"/>
      <c r="B2178" s="11"/>
      <c r="C2178" s="11"/>
      <c r="D2178" s="18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</row>
    <row r="2179" spans="1:14" x14ac:dyDescent="0.2">
      <c r="A2179" s="34"/>
      <c r="B2179" s="11"/>
      <c r="C2179" s="11"/>
      <c r="D2179" s="18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</row>
    <row r="2180" spans="1:14" x14ac:dyDescent="0.2">
      <c r="A2180" s="34"/>
      <c r="B2180" s="11"/>
      <c r="C2180" s="11"/>
      <c r="D2180" s="18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</row>
    <row r="2181" spans="1:14" x14ac:dyDescent="0.2">
      <c r="A2181" s="34"/>
      <c r="B2181" s="11"/>
      <c r="C2181" s="11"/>
      <c r="D2181" s="18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</row>
    <row r="2182" spans="1:14" x14ac:dyDescent="0.2">
      <c r="A2182" s="34"/>
      <c r="B2182" s="11"/>
      <c r="C2182" s="11"/>
      <c r="D2182" s="18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</row>
    <row r="2183" spans="1:14" x14ac:dyDescent="0.2">
      <c r="A2183" s="34"/>
      <c r="B2183" s="11"/>
      <c r="C2183" s="11"/>
      <c r="D2183" s="18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</row>
    <row r="2184" spans="1:14" x14ac:dyDescent="0.2">
      <c r="A2184" s="34"/>
      <c r="B2184" s="11"/>
      <c r="C2184" s="11"/>
      <c r="D2184" s="18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</row>
    <row r="2185" spans="1:14" x14ac:dyDescent="0.2">
      <c r="A2185" s="34"/>
      <c r="B2185" s="11"/>
      <c r="C2185" s="11"/>
      <c r="D2185" s="18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</row>
    <row r="2186" spans="1:14" x14ac:dyDescent="0.2">
      <c r="A2186" s="34"/>
      <c r="B2186" s="11"/>
      <c r="C2186" s="11"/>
      <c r="D2186" s="18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</row>
    <row r="2187" spans="1:14" x14ac:dyDescent="0.2">
      <c r="A2187" s="34"/>
      <c r="B2187" s="11"/>
      <c r="C2187" s="11"/>
      <c r="D2187" s="18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</row>
    <row r="2188" spans="1:14" x14ac:dyDescent="0.2">
      <c r="A2188" s="34"/>
      <c r="B2188" s="11"/>
      <c r="C2188" s="11"/>
      <c r="D2188" s="18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</row>
    <row r="2189" spans="1:14" x14ac:dyDescent="0.2">
      <c r="A2189" s="34"/>
      <c r="B2189" s="11"/>
      <c r="C2189" s="11"/>
      <c r="D2189" s="18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</row>
    <row r="2190" spans="1:14" x14ac:dyDescent="0.2">
      <c r="A2190" s="34"/>
      <c r="B2190" s="11"/>
      <c r="C2190" s="11"/>
      <c r="D2190" s="18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</row>
    <row r="2191" spans="1:14" x14ac:dyDescent="0.2">
      <c r="A2191" s="34"/>
      <c r="B2191" s="11"/>
      <c r="C2191" s="11"/>
      <c r="D2191" s="18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</row>
    <row r="2192" spans="1:14" x14ac:dyDescent="0.2">
      <c r="A2192" s="34"/>
      <c r="B2192" s="11"/>
      <c r="C2192" s="11"/>
      <c r="D2192" s="18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</row>
    <row r="2193" spans="1:14" x14ac:dyDescent="0.2">
      <c r="A2193" s="34"/>
      <c r="B2193" s="11"/>
      <c r="C2193" s="11"/>
      <c r="D2193" s="18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</row>
    <row r="2194" spans="1:14" x14ac:dyDescent="0.2">
      <c r="A2194" s="34"/>
      <c r="B2194" s="11"/>
      <c r="C2194" s="11"/>
      <c r="D2194" s="18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</row>
    <row r="2195" spans="1:14" x14ac:dyDescent="0.2">
      <c r="A2195" s="34"/>
      <c r="B2195" s="11"/>
      <c r="C2195" s="11"/>
      <c r="D2195" s="18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</row>
    <row r="2196" spans="1:14" x14ac:dyDescent="0.2">
      <c r="A2196" s="34"/>
      <c r="B2196" s="11"/>
      <c r="C2196" s="11"/>
      <c r="D2196" s="18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</row>
    <row r="2197" spans="1:14" x14ac:dyDescent="0.2">
      <c r="A2197" s="34"/>
      <c r="B2197" s="11"/>
      <c r="C2197" s="11"/>
      <c r="D2197" s="18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</row>
    <row r="2198" spans="1:14" x14ac:dyDescent="0.2">
      <c r="A2198" s="34"/>
      <c r="B2198" s="11"/>
      <c r="C2198" s="11"/>
      <c r="D2198" s="18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</row>
    <row r="2199" spans="1:14" x14ac:dyDescent="0.2">
      <c r="A2199" s="34"/>
      <c r="B2199" s="11"/>
      <c r="C2199" s="11"/>
      <c r="D2199" s="18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</row>
    <row r="2200" spans="1:14" x14ac:dyDescent="0.2">
      <c r="A2200" s="34"/>
      <c r="B2200" s="11"/>
      <c r="C2200" s="11"/>
      <c r="D2200" s="18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</row>
    <row r="2201" spans="1:14" x14ac:dyDescent="0.2">
      <c r="A2201" s="34"/>
      <c r="B2201" s="11"/>
      <c r="C2201" s="11"/>
      <c r="D2201" s="18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</row>
    <row r="2202" spans="1:14" x14ac:dyDescent="0.2">
      <c r="A2202" s="34"/>
      <c r="B2202" s="11"/>
      <c r="C2202" s="11"/>
      <c r="D2202" s="18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</row>
    <row r="2203" spans="1:14" x14ac:dyDescent="0.2">
      <c r="A2203" s="34"/>
      <c r="B2203" s="11"/>
      <c r="C2203" s="11"/>
      <c r="D2203" s="18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</row>
    <row r="2204" spans="1:14" x14ac:dyDescent="0.2">
      <c r="A2204" s="34"/>
      <c r="B2204" s="11"/>
      <c r="C2204" s="11"/>
      <c r="D2204" s="18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</row>
    <row r="2205" spans="1:14" x14ac:dyDescent="0.2">
      <c r="A2205" s="34"/>
      <c r="B2205" s="11"/>
      <c r="C2205" s="11"/>
      <c r="D2205" s="18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</row>
    <row r="2206" spans="1:14" x14ac:dyDescent="0.2">
      <c r="A2206" s="34"/>
      <c r="B2206" s="11"/>
      <c r="C2206" s="11"/>
      <c r="D2206" s="18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</row>
    <row r="2207" spans="1:14" x14ac:dyDescent="0.2">
      <c r="A2207" s="34"/>
      <c r="B2207" s="11"/>
      <c r="C2207" s="11"/>
      <c r="D2207" s="18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</row>
    <row r="2208" spans="1:14" x14ac:dyDescent="0.2">
      <c r="A2208" s="34"/>
      <c r="B2208" s="11"/>
      <c r="C2208" s="11"/>
      <c r="D2208" s="18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</row>
    <row r="2209" spans="1:14" x14ac:dyDescent="0.2">
      <c r="A2209" s="34"/>
      <c r="B2209" s="11"/>
      <c r="C2209" s="11"/>
      <c r="D2209" s="18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</row>
    <row r="2210" spans="1:14" x14ac:dyDescent="0.2">
      <c r="A2210" s="34"/>
      <c r="B2210" s="11"/>
      <c r="C2210" s="11"/>
      <c r="D2210" s="18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</row>
    <row r="2211" spans="1:14" x14ac:dyDescent="0.2">
      <c r="A2211" s="34"/>
      <c r="B2211" s="11"/>
      <c r="C2211" s="11"/>
      <c r="D2211" s="18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</row>
    <row r="2212" spans="1:14" x14ac:dyDescent="0.2">
      <c r="A2212" s="34"/>
      <c r="B2212" s="11"/>
      <c r="C2212" s="11"/>
      <c r="D2212" s="18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</row>
    <row r="2213" spans="1:14" x14ac:dyDescent="0.2">
      <c r="A2213" s="34"/>
      <c r="B2213" s="11"/>
      <c r="C2213" s="11"/>
      <c r="D2213" s="18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</row>
    <row r="2214" spans="1:14" x14ac:dyDescent="0.2">
      <c r="A2214" s="34"/>
      <c r="B2214" s="11"/>
      <c r="C2214" s="11"/>
      <c r="D2214" s="18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</row>
    <row r="2215" spans="1:14" x14ac:dyDescent="0.2">
      <c r="A2215" s="34"/>
      <c r="B2215" s="11"/>
      <c r="C2215" s="11"/>
      <c r="D2215" s="18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</row>
    <row r="2216" spans="1:14" x14ac:dyDescent="0.2">
      <c r="A2216" s="34"/>
      <c r="B2216" s="11"/>
      <c r="C2216" s="11"/>
      <c r="D2216" s="18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</row>
    <row r="2217" spans="1:14" x14ac:dyDescent="0.2">
      <c r="A2217" s="34"/>
      <c r="B2217" s="11"/>
      <c r="C2217" s="11"/>
      <c r="D2217" s="18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</row>
    <row r="2218" spans="1:14" x14ac:dyDescent="0.2">
      <c r="A2218" s="34"/>
      <c r="B2218" s="11"/>
      <c r="C2218" s="11"/>
      <c r="D2218" s="18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</row>
    <row r="2219" spans="1:14" x14ac:dyDescent="0.2">
      <c r="A2219" s="34"/>
      <c r="B2219" s="11"/>
      <c r="C2219" s="11"/>
      <c r="D2219" s="18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</row>
    <row r="2220" spans="1:14" x14ac:dyDescent="0.2">
      <c r="A2220" s="34"/>
      <c r="B2220" s="11"/>
      <c r="C2220" s="11"/>
      <c r="D2220" s="18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</row>
    <row r="2221" spans="1:14" x14ac:dyDescent="0.2">
      <c r="A2221" s="34"/>
      <c r="B2221" s="11"/>
      <c r="C2221" s="11"/>
      <c r="D2221" s="18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</row>
    <row r="2222" spans="1:14" x14ac:dyDescent="0.2">
      <c r="A2222" s="34"/>
      <c r="B2222" s="11"/>
      <c r="C2222" s="11"/>
      <c r="D2222" s="18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</row>
    <row r="2223" spans="1:14" x14ac:dyDescent="0.2">
      <c r="A2223" s="34"/>
      <c r="B2223" s="11"/>
      <c r="C2223" s="11"/>
      <c r="D2223" s="18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</row>
    <row r="2224" spans="1:14" x14ac:dyDescent="0.2">
      <c r="A2224" s="34"/>
      <c r="B2224" s="11"/>
      <c r="C2224" s="11"/>
      <c r="D2224" s="18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</row>
    <row r="2225" spans="1:14" x14ac:dyDescent="0.2">
      <c r="A2225" s="34"/>
      <c r="B2225" s="11"/>
      <c r="C2225" s="11"/>
      <c r="D2225" s="18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</row>
    <row r="2226" spans="1:14" x14ac:dyDescent="0.2">
      <c r="A2226" s="34"/>
      <c r="B2226" s="11"/>
      <c r="C2226" s="11"/>
      <c r="D2226" s="18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</row>
    <row r="2227" spans="1:14" x14ac:dyDescent="0.2">
      <c r="A2227" s="34"/>
      <c r="B2227" s="11"/>
      <c r="C2227" s="11"/>
      <c r="D2227" s="18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</row>
    <row r="2228" spans="1:14" x14ac:dyDescent="0.2">
      <c r="A2228" s="34"/>
      <c r="B2228" s="11"/>
      <c r="C2228" s="11"/>
      <c r="D2228" s="18"/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</row>
    <row r="2229" spans="1:14" x14ac:dyDescent="0.2">
      <c r="A2229" s="34"/>
      <c r="B2229" s="11"/>
      <c r="C2229" s="11"/>
      <c r="D2229" s="18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</row>
    <row r="2230" spans="1:14" x14ac:dyDescent="0.2">
      <c r="A2230" s="34"/>
      <c r="B2230" s="11"/>
      <c r="C2230" s="11"/>
      <c r="D2230" s="18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</row>
    <row r="2231" spans="1:14" x14ac:dyDescent="0.2">
      <c r="A2231" s="34"/>
      <c r="B2231" s="11"/>
      <c r="C2231" s="11"/>
      <c r="D2231" s="18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</row>
    <row r="2232" spans="1:14" x14ac:dyDescent="0.2">
      <c r="A2232" s="34"/>
      <c r="B2232" s="11"/>
      <c r="C2232" s="11"/>
      <c r="D2232" s="18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</row>
    <row r="2233" spans="1:14" x14ac:dyDescent="0.2">
      <c r="A2233" s="34"/>
      <c r="B2233" s="11"/>
      <c r="C2233" s="11"/>
      <c r="D2233" s="18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</row>
    <row r="2234" spans="1:14" x14ac:dyDescent="0.2">
      <c r="A2234" s="34"/>
      <c r="B2234" s="11"/>
      <c r="C2234" s="11"/>
      <c r="D2234" s="18"/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</row>
    <row r="2235" spans="1:14" x14ac:dyDescent="0.2">
      <c r="A2235" s="34"/>
      <c r="B2235" s="11"/>
      <c r="C2235" s="11"/>
      <c r="D2235" s="18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</row>
    <row r="2236" spans="1:14" x14ac:dyDescent="0.2">
      <c r="A2236" s="34"/>
      <c r="B2236" s="11"/>
      <c r="C2236" s="11"/>
      <c r="D2236" s="18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</row>
    <row r="2237" spans="1:14" x14ac:dyDescent="0.2">
      <c r="A2237" s="34"/>
      <c r="B2237" s="11"/>
      <c r="C2237" s="11"/>
      <c r="D2237" s="18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</row>
    <row r="2238" spans="1:14" x14ac:dyDescent="0.2">
      <c r="A2238" s="34"/>
      <c r="B2238" s="11"/>
      <c r="C2238" s="11"/>
      <c r="D2238" s="18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</row>
    <row r="2239" spans="1:14" x14ac:dyDescent="0.2">
      <c r="A2239" s="34"/>
      <c r="B2239" s="11"/>
      <c r="C2239" s="11"/>
      <c r="D2239" s="18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</row>
    <row r="2240" spans="1:14" x14ac:dyDescent="0.2">
      <c r="A2240" s="34"/>
      <c r="B2240" s="11"/>
      <c r="C2240" s="11"/>
      <c r="D2240" s="18"/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</row>
    <row r="2241" spans="1:14" x14ac:dyDescent="0.2">
      <c r="A2241" s="34"/>
      <c r="B2241" s="11"/>
      <c r="C2241" s="11"/>
      <c r="D2241" s="18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</row>
    <row r="2242" spans="1:14" x14ac:dyDescent="0.2">
      <c r="A2242" s="34"/>
      <c r="B2242" s="11"/>
      <c r="C2242" s="11"/>
      <c r="D2242" s="18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</row>
    <row r="2243" spans="1:14" x14ac:dyDescent="0.2">
      <c r="A2243" s="34"/>
      <c r="B2243" s="11"/>
      <c r="C2243" s="11"/>
      <c r="D2243" s="18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</row>
    <row r="2244" spans="1:14" x14ac:dyDescent="0.2">
      <c r="A2244" s="34"/>
      <c r="B2244" s="11"/>
      <c r="C2244" s="11"/>
      <c r="D2244" s="18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</row>
    <row r="2245" spans="1:14" x14ac:dyDescent="0.2">
      <c r="A2245" s="34"/>
      <c r="B2245" s="11"/>
      <c r="C2245" s="11"/>
      <c r="D2245" s="18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</row>
    <row r="2246" spans="1:14" x14ac:dyDescent="0.2">
      <c r="A2246" s="34"/>
      <c r="B2246" s="11"/>
      <c r="C2246" s="11"/>
      <c r="D2246" s="18"/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</row>
    <row r="2247" spans="1:14" x14ac:dyDescent="0.2">
      <c r="A2247" s="34"/>
      <c r="B2247" s="11"/>
      <c r="C2247" s="11"/>
      <c r="D2247" s="18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</row>
    <row r="2248" spans="1:14" x14ac:dyDescent="0.2">
      <c r="A2248" s="34"/>
      <c r="B2248" s="11"/>
      <c r="C2248" s="11"/>
      <c r="D2248" s="18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</row>
    <row r="2249" spans="1:14" x14ac:dyDescent="0.2">
      <c r="A2249" s="34"/>
      <c r="B2249" s="11"/>
      <c r="C2249" s="11"/>
      <c r="D2249" s="18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</row>
    <row r="2250" spans="1:14" x14ac:dyDescent="0.2">
      <c r="A2250" s="34"/>
      <c r="B2250" s="11"/>
      <c r="C2250" s="11"/>
      <c r="D2250" s="18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</row>
    <row r="2251" spans="1:14" x14ac:dyDescent="0.2">
      <c r="A2251" s="34"/>
      <c r="B2251" s="11"/>
      <c r="C2251" s="11"/>
      <c r="D2251" s="18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</row>
    <row r="2252" spans="1:14" x14ac:dyDescent="0.2">
      <c r="A2252" s="34"/>
      <c r="B2252" s="11"/>
      <c r="C2252" s="11"/>
      <c r="D2252" s="18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</row>
    <row r="2253" spans="1:14" x14ac:dyDescent="0.2">
      <c r="A2253" s="34"/>
      <c r="B2253" s="11"/>
      <c r="C2253" s="11"/>
      <c r="D2253" s="18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</row>
    <row r="2254" spans="1:14" x14ac:dyDescent="0.2">
      <c r="A2254" s="34"/>
      <c r="B2254" s="11"/>
      <c r="C2254" s="11"/>
      <c r="D2254" s="18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</row>
    <row r="2255" spans="1:14" x14ac:dyDescent="0.2">
      <c r="A2255" s="34"/>
      <c r="B2255" s="11"/>
      <c r="C2255" s="11"/>
      <c r="D2255" s="18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</row>
    <row r="2256" spans="1:14" x14ac:dyDescent="0.2">
      <c r="A2256" s="34"/>
      <c r="B2256" s="11"/>
      <c r="C2256" s="11"/>
      <c r="D2256" s="18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</row>
    <row r="2257" spans="1:14" x14ac:dyDescent="0.2">
      <c r="A2257" s="34"/>
      <c r="B2257" s="11"/>
      <c r="C2257" s="11"/>
      <c r="D2257" s="18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</row>
    <row r="2258" spans="1:14" x14ac:dyDescent="0.2">
      <c r="A2258" s="34"/>
      <c r="B2258" s="11"/>
      <c r="C2258" s="11"/>
      <c r="D2258" s="18"/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</row>
    <row r="2259" spans="1:14" x14ac:dyDescent="0.2">
      <c r="A2259" s="34"/>
      <c r="B2259" s="11"/>
      <c r="C2259" s="11"/>
      <c r="D2259" s="18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</row>
    <row r="2260" spans="1:14" x14ac:dyDescent="0.2">
      <c r="A2260" s="34"/>
      <c r="B2260" s="11"/>
      <c r="C2260" s="11"/>
      <c r="D2260" s="18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</row>
    <row r="2261" spans="1:14" x14ac:dyDescent="0.2">
      <c r="A2261" s="34"/>
      <c r="B2261" s="11"/>
      <c r="C2261" s="11"/>
      <c r="D2261" s="18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</row>
    <row r="2262" spans="1:14" x14ac:dyDescent="0.2">
      <c r="A2262" s="34"/>
      <c r="B2262" s="11"/>
      <c r="C2262" s="11"/>
      <c r="D2262" s="18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</row>
    <row r="2263" spans="1:14" x14ac:dyDescent="0.2">
      <c r="A2263" s="34"/>
      <c r="B2263" s="11"/>
      <c r="C2263" s="11"/>
      <c r="D2263" s="18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</row>
    <row r="2264" spans="1:14" x14ac:dyDescent="0.2">
      <c r="A2264" s="34"/>
      <c r="B2264" s="11"/>
      <c r="C2264" s="11"/>
      <c r="D2264" s="18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</row>
    <row r="2265" spans="1:14" x14ac:dyDescent="0.2">
      <c r="A2265" s="34"/>
      <c r="B2265" s="11"/>
      <c r="C2265" s="11"/>
      <c r="D2265" s="18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</row>
    <row r="2266" spans="1:14" x14ac:dyDescent="0.2">
      <c r="A2266" s="34"/>
      <c r="B2266" s="11"/>
      <c r="C2266" s="11"/>
      <c r="D2266" s="18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</row>
    <row r="2267" spans="1:14" x14ac:dyDescent="0.2">
      <c r="A2267" s="34"/>
      <c r="B2267" s="11"/>
      <c r="C2267" s="11"/>
      <c r="D2267" s="18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</row>
    <row r="2268" spans="1:14" x14ac:dyDescent="0.2">
      <c r="A2268" s="34"/>
      <c r="B2268" s="11"/>
      <c r="C2268" s="11"/>
      <c r="D2268" s="18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</row>
    <row r="2269" spans="1:14" x14ac:dyDescent="0.2">
      <c r="A2269" s="34"/>
      <c r="B2269" s="11"/>
      <c r="C2269" s="11"/>
      <c r="D2269" s="18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</row>
    <row r="2270" spans="1:14" x14ac:dyDescent="0.2">
      <c r="A2270" s="34"/>
      <c r="B2270" s="11"/>
      <c r="C2270" s="11"/>
      <c r="D2270" s="18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</row>
    <row r="2271" spans="1:14" x14ac:dyDescent="0.2">
      <c r="A2271" s="34"/>
      <c r="B2271" s="11"/>
      <c r="C2271" s="11"/>
      <c r="D2271" s="18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</row>
    <row r="2272" spans="1:14" x14ac:dyDescent="0.2">
      <c r="A2272" s="34"/>
      <c r="B2272" s="11"/>
      <c r="C2272" s="11"/>
      <c r="D2272" s="18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</row>
    <row r="2273" spans="1:14" x14ac:dyDescent="0.2">
      <c r="A2273" s="34"/>
      <c r="B2273" s="11"/>
      <c r="C2273" s="11"/>
      <c r="D2273" s="18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</row>
    <row r="2274" spans="1:14" x14ac:dyDescent="0.2">
      <c r="A2274" s="34"/>
      <c r="B2274" s="11"/>
      <c r="C2274" s="11"/>
      <c r="D2274" s="18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</row>
    <row r="2275" spans="1:14" x14ac:dyDescent="0.2">
      <c r="A2275" s="34"/>
      <c r="B2275" s="11"/>
      <c r="C2275" s="11"/>
      <c r="D2275" s="18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</row>
    <row r="2276" spans="1:14" x14ac:dyDescent="0.2">
      <c r="A2276" s="34"/>
      <c r="B2276" s="11"/>
      <c r="C2276" s="11"/>
      <c r="D2276" s="18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</row>
    <row r="2277" spans="1:14" x14ac:dyDescent="0.2">
      <c r="A2277" s="34"/>
      <c r="B2277" s="11"/>
      <c r="C2277" s="11"/>
      <c r="D2277" s="18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</row>
    <row r="2278" spans="1:14" x14ac:dyDescent="0.2">
      <c r="A2278" s="34"/>
      <c r="B2278" s="11"/>
      <c r="C2278" s="11"/>
      <c r="D2278" s="18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</row>
    <row r="2279" spans="1:14" x14ac:dyDescent="0.2">
      <c r="A2279" s="34"/>
      <c r="B2279" s="11"/>
      <c r="C2279" s="11"/>
      <c r="D2279" s="18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</row>
    <row r="2280" spans="1:14" x14ac:dyDescent="0.2">
      <c r="A2280" s="34"/>
      <c r="B2280" s="11"/>
      <c r="C2280" s="11"/>
      <c r="D2280" s="18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</row>
    <row r="2281" spans="1:14" x14ac:dyDescent="0.2">
      <c r="A2281" s="34"/>
      <c r="B2281" s="11"/>
      <c r="C2281" s="11"/>
      <c r="D2281" s="18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</row>
    <row r="2282" spans="1:14" x14ac:dyDescent="0.2">
      <c r="A2282" s="34"/>
      <c r="B2282" s="11"/>
      <c r="C2282" s="11"/>
      <c r="D2282" s="18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</row>
    <row r="2283" spans="1:14" x14ac:dyDescent="0.2">
      <c r="A2283" s="34"/>
      <c r="B2283" s="11"/>
      <c r="C2283" s="11"/>
      <c r="D2283" s="18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</row>
    <row r="2284" spans="1:14" x14ac:dyDescent="0.2">
      <c r="A2284" s="34"/>
      <c r="B2284" s="11"/>
      <c r="C2284" s="11"/>
      <c r="D2284" s="18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</row>
    <row r="2285" spans="1:14" x14ac:dyDescent="0.2">
      <c r="A2285" s="34"/>
      <c r="B2285" s="11"/>
      <c r="C2285" s="11"/>
      <c r="D2285" s="18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</row>
    <row r="2286" spans="1:14" x14ac:dyDescent="0.2">
      <c r="A2286" s="34"/>
      <c r="B2286" s="11"/>
      <c r="C2286" s="11"/>
      <c r="D2286" s="18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</row>
    <row r="2287" spans="1:14" x14ac:dyDescent="0.2">
      <c r="A2287" s="34"/>
      <c r="B2287" s="11"/>
      <c r="C2287" s="11"/>
      <c r="D2287" s="18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</row>
    <row r="2288" spans="1:14" x14ac:dyDescent="0.2">
      <c r="A2288" s="34"/>
      <c r="B2288" s="11"/>
      <c r="C2288" s="11"/>
      <c r="D2288" s="18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</row>
    <row r="2289" spans="1:14" x14ac:dyDescent="0.2">
      <c r="A2289" s="34"/>
      <c r="B2289" s="11"/>
      <c r="C2289" s="11"/>
      <c r="D2289" s="18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</row>
    <row r="2290" spans="1:14" x14ac:dyDescent="0.2">
      <c r="A2290" s="34"/>
      <c r="B2290" s="11"/>
      <c r="C2290" s="11"/>
      <c r="D2290" s="18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</row>
    <row r="2291" spans="1:14" x14ac:dyDescent="0.2">
      <c r="A2291" s="34"/>
      <c r="B2291" s="11"/>
      <c r="C2291" s="11"/>
      <c r="D2291" s="18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</row>
    <row r="2292" spans="1:14" x14ac:dyDescent="0.2">
      <c r="A2292" s="34"/>
      <c r="B2292" s="11"/>
      <c r="C2292" s="11"/>
      <c r="D2292" s="18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</row>
    <row r="2293" spans="1:14" x14ac:dyDescent="0.2">
      <c r="A2293" s="34"/>
      <c r="B2293" s="11"/>
      <c r="C2293" s="11"/>
      <c r="D2293" s="18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</row>
    <row r="2294" spans="1:14" x14ac:dyDescent="0.2">
      <c r="A2294" s="34"/>
      <c r="B2294" s="11"/>
      <c r="C2294" s="11"/>
      <c r="D2294" s="18"/>
      <c r="E2294" s="11"/>
      <c r="F2294" s="11"/>
      <c r="G2294" s="11"/>
      <c r="H2294" s="11"/>
      <c r="I2294" s="11"/>
      <c r="J2294" s="11"/>
      <c r="K2294" s="11"/>
      <c r="L2294" s="11"/>
      <c r="M2294" s="11"/>
      <c r="N2294" s="11"/>
    </row>
    <row r="2295" spans="1:14" x14ac:dyDescent="0.2">
      <c r="A2295" s="34"/>
      <c r="B2295" s="11"/>
      <c r="C2295" s="11"/>
      <c r="D2295" s="18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</row>
    <row r="2296" spans="1:14" x14ac:dyDescent="0.2">
      <c r="A2296" s="34"/>
      <c r="B2296" s="11"/>
      <c r="C2296" s="11"/>
      <c r="D2296" s="18"/>
      <c r="E2296" s="11"/>
      <c r="F2296" s="11"/>
      <c r="G2296" s="11"/>
      <c r="H2296" s="11"/>
      <c r="I2296" s="11"/>
      <c r="J2296" s="11"/>
      <c r="K2296" s="11"/>
      <c r="L2296" s="11"/>
      <c r="M2296" s="11"/>
      <c r="N2296" s="11"/>
    </row>
    <row r="2297" spans="1:14" x14ac:dyDescent="0.2">
      <c r="A2297" s="34"/>
      <c r="B2297" s="11"/>
      <c r="C2297" s="11"/>
      <c r="D2297" s="18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</row>
    <row r="2298" spans="1:14" x14ac:dyDescent="0.2">
      <c r="A2298" s="34"/>
      <c r="B2298" s="11"/>
      <c r="C2298" s="11"/>
      <c r="D2298" s="18"/>
      <c r="E2298" s="11"/>
      <c r="F2298" s="11"/>
      <c r="G2298" s="11"/>
      <c r="H2298" s="11"/>
      <c r="I2298" s="11"/>
      <c r="J2298" s="11"/>
      <c r="K2298" s="11"/>
      <c r="L2298" s="11"/>
      <c r="M2298" s="11"/>
      <c r="N2298" s="11"/>
    </row>
    <row r="2299" spans="1:14" x14ac:dyDescent="0.2">
      <c r="A2299" s="34"/>
      <c r="B2299" s="11"/>
      <c r="C2299" s="11"/>
      <c r="D2299" s="18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</row>
    <row r="2300" spans="1:14" x14ac:dyDescent="0.2">
      <c r="A2300" s="34"/>
      <c r="B2300" s="11"/>
      <c r="C2300" s="11"/>
      <c r="D2300" s="18"/>
      <c r="E2300" s="11"/>
      <c r="F2300" s="11"/>
      <c r="G2300" s="11"/>
      <c r="H2300" s="11"/>
      <c r="I2300" s="11"/>
      <c r="J2300" s="11"/>
      <c r="K2300" s="11"/>
      <c r="L2300" s="11"/>
      <c r="M2300" s="11"/>
      <c r="N2300" s="11"/>
    </row>
    <row r="2301" spans="1:14" x14ac:dyDescent="0.2">
      <c r="A2301" s="34"/>
      <c r="B2301" s="11"/>
      <c r="C2301" s="11"/>
      <c r="D2301" s="18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</row>
    <row r="2302" spans="1:14" x14ac:dyDescent="0.2">
      <c r="A2302" s="34"/>
      <c r="B2302" s="11"/>
      <c r="C2302" s="11"/>
      <c r="D2302" s="18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</row>
    <row r="2303" spans="1:14" x14ac:dyDescent="0.2">
      <c r="A2303" s="34"/>
      <c r="B2303" s="11"/>
      <c r="C2303" s="11"/>
      <c r="D2303" s="18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</row>
    <row r="2304" spans="1:14" x14ac:dyDescent="0.2">
      <c r="A2304" s="34"/>
      <c r="B2304" s="11"/>
      <c r="C2304" s="11"/>
      <c r="D2304" s="18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</row>
    <row r="2305" spans="1:14" x14ac:dyDescent="0.2">
      <c r="A2305" s="34"/>
      <c r="B2305" s="11"/>
      <c r="C2305" s="11"/>
      <c r="D2305" s="18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</row>
    <row r="2306" spans="1:14" x14ac:dyDescent="0.2">
      <c r="A2306" s="34"/>
      <c r="B2306" s="11"/>
      <c r="C2306" s="11"/>
      <c r="D2306" s="18"/>
      <c r="E2306" s="11"/>
      <c r="F2306" s="11"/>
      <c r="G2306" s="11"/>
      <c r="H2306" s="11"/>
      <c r="I2306" s="11"/>
      <c r="J2306" s="11"/>
      <c r="K2306" s="11"/>
      <c r="L2306" s="11"/>
      <c r="M2306" s="11"/>
      <c r="N2306" s="11"/>
    </row>
    <row r="2307" spans="1:14" x14ac:dyDescent="0.2">
      <c r="A2307" s="34"/>
      <c r="B2307" s="11"/>
      <c r="C2307" s="11"/>
      <c r="D2307" s="18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</row>
    <row r="2308" spans="1:14" x14ac:dyDescent="0.2">
      <c r="A2308" s="34"/>
      <c r="B2308" s="11"/>
      <c r="C2308" s="11"/>
      <c r="D2308" s="18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</row>
    <row r="2309" spans="1:14" x14ac:dyDescent="0.2">
      <c r="A2309" s="34"/>
      <c r="B2309" s="11"/>
      <c r="C2309" s="11"/>
      <c r="D2309" s="18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</row>
    <row r="2310" spans="1:14" x14ac:dyDescent="0.2">
      <c r="A2310" s="34"/>
      <c r="B2310" s="11"/>
      <c r="C2310" s="11"/>
      <c r="D2310" s="18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</row>
    <row r="2311" spans="1:14" x14ac:dyDescent="0.2">
      <c r="A2311" s="34"/>
      <c r="B2311" s="11"/>
      <c r="C2311" s="11"/>
      <c r="D2311" s="18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</row>
    <row r="2312" spans="1:14" x14ac:dyDescent="0.2">
      <c r="A2312" s="34"/>
      <c r="B2312" s="11"/>
      <c r="C2312" s="11"/>
      <c r="D2312" s="18"/>
      <c r="E2312" s="11"/>
      <c r="F2312" s="11"/>
      <c r="G2312" s="11"/>
      <c r="H2312" s="11"/>
      <c r="I2312" s="11"/>
      <c r="J2312" s="11"/>
      <c r="K2312" s="11"/>
      <c r="L2312" s="11"/>
      <c r="M2312" s="11"/>
      <c r="N2312" s="11"/>
    </row>
    <row r="2313" spans="1:14" x14ac:dyDescent="0.2">
      <c r="A2313" s="34"/>
      <c r="B2313" s="11"/>
      <c r="C2313" s="11"/>
      <c r="D2313" s="18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</row>
    <row r="2314" spans="1:14" x14ac:dyDescent="0.2">
      <c r="A2314" s="34"/>
      <c r="B2314" s="11"/>
      <c r="C2314" s="11"/>
      <c r="D2314" s="18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</row>
    <row r="2315" spans="1:14" x14ac:dyDescent="0.2">
      <c r="A2315" s="34"/>
      <c r="B2315" s="11"/>
      <c r="C2315" s="11"/>
      <c r="D2315" s="18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</row>
    <row r="2316" spans="1:14" x14ac:dyDescent="0.2">
      <c r="A2316" s="34"/>
      <c r="B2316" s="11"/>
      <c r="C2316" s="11"/>
      <c r="D2316" s="18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</row>
    <row r="2317" spans="1:14" x14ac:dyDescent="0.2">
      <c r="A2317" s="34"/>
      <c r="B2317" s="11"/>
      <c r="C2317" s="11"/>
      <c r="D2317" s="18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</row>
    <row r="2318" spans="1:14" x14ac:dyDescent="0.2">
      <c r="A2318" s="34"/>
      <c r="B2318" s="11"/>
      <c r="C2318" s="11"/>
      <c r="D2318" s="18"/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</row>
    <row r="2319" spans="1:14" x14ac:dyDescent="0.2">
      <c r="A2319" s="34"/>
      <c r="B2319" s="11"/>
      <c r="C2319" s="11"/>
      <c r="D2319" s="18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</row>
    <row r="2320" spans="1:14" x14ac:dyDescent="0.2">
      <c r="A2320" s="34"/>
      <c r="B2320" s="11"/>
      <c r="C2320" s="11"/>
      <c r="D2320" s="18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</row>
    <row r="2321" spans="1:14" x14ac:dyDescent="0.2">
      <c r="A2321" s="34"/>
      <c r="B2321" s="11"/>
      <c r="C2321" s="11"/>
      <c r="D2321" s="18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</row>
    <row r="2322" spans="1:14" x14ac:dyDescent="0.2">
      <c r="A2322" s="34"/>
      <c r="B2322" s="11"/>
      <c r="C2322" s="11"/>
      <c r="D2322" s="18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</row>
    <row r="2323" spans="1:14" x14ac:dyDescent="0.2">
      <c r="A2323" s="34"/>
      <c r="B2323" s="11"/>
      <c r="C2323" s="11"/>
      <c r="D2323" s="18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</row>
    <row r="2324" spans="1:14" x14ac:dyDescent="0.2">
      <c r="A2324" s="34"/>
      <c r="B2324" s="11"/>
      <c r="C2324" s="11"/>
      <c r="D2324" s="18"/>
      <c r="E2324" s="11"/>
      <c r="F2324" s="11"/>
      <c r="G2324" s="11"/>
      <c r="H2324" s="11"/>
      <c r="I2324" s="11"/>
      <c r="J2324" s="11"/>
      <c r="K2324" s="11"/>
      <c r="L2324" s="11"/>
      <c r="M2324" s="11"/>
      <c r="N2324" s="11"/>
    </row>
    <row r="2325" spans="1:14" x14ac:dyDescent="0.2">
      <c r="A2325" s="34"/>
      <c r="B2325" s="11"/>
      <c r="C2325" s="11"/>
      <c r="D2325" s="18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</row>
    <row r="2326" spans="1:14" x14ac:dyDescent="0.2">
      <c r="A2326" s="34"/>
      <c r="B2326" s="11"/>
      <c r="C2326" s="11"/>
      <c r="D2326" s="18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</row>
    <row r="2327" spans="1:14" x14ac:dyDescent="0.2">
      <c r="A2327" s="34"/>
      <c r="B2327" s="11"/>
      <c r="C2327" s="11"/>
      <c r="D2327" s="18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</row>
    <row r="2328" spans="1:14" x14ac:dyDescent="0.2">
      <c r="A2328" s="34"/>
      <c r="B2328" s="11"/>
      <c r="C2328" s="11"/>
      <c r="D2328" s="18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</row>
    <row r="2329" spans="1:14" x14ac:dyDescent="0.2">
      <c r="A2329" s="34"/>
      <c r="B2329" s="11"/>
      <c r="C2329" s="11"/>
      <c r="D2329" s="18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</row>
    <row r="2330" spans="1:14" x14ac:dyDescent="0.2">
      <c r="A2330" s="34"/>
      <c r="B2330" s="11"/>
      <c r="C2330" s="11"/>
      <c r="D2330" s="18"/>
      <c r="E2330" s="11"/>
      <c r="F2330" s="11"/>
      <c r="G2330" s="11"/>
      <c r="H2330" s="11"/>
      <c r="I2330" s="11"/>
      <c r="J2330" s="11"/>
      <c r="K2330" s="11"/>
      <c r="L2330" s="11"/>
      <c r="M2330" s="11"/>
      <c r="N2330" s="11"/>
    </row>
    <row r="2331" spans="1:14" x14ac:dyDescent="0.2">
      <c r="A2331" s="34"/>
      <c r="B2331" s="11"/>
      <c r="C2331" s="11"/>
      <c r="D2331" s="18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</row>
    <row r="2332" spans="1:14" x14ac:dyDescent="0.2">
      <c r="A2332" s="34"/>
      <c r="B2332" s="11"/>
      <c r="C2332" s="11"/>
      <c r="D2332" s="18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</row>
    <row r="2333" spans="1:14" x14ac:dyDescent="0.2">
      <c r="A2333" s="34"/>
      <c r="B2333" s="11"/>
      <c r="C2333" s="11"/>
      <c r="D2333" s="18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</row>
    <row r="2334" spans="1:14" x14ac:dyDescent="0.2">
      <c r="A2334" s="34"/>
      <c r="B2334" s="11"/>
      <c r="C2334" s="11"/>
      <c r="D2334" s="18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</row>
    <row r="2335" spans="1:14" x14ac:dyDescent="0.2">
      <c r="A2335" s="34"/>
      <c r="B2335" s="11"/>
      <c r="C2335" s="11"/>
      <c r="D2335" s="18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</row>
    <row r="2336" spans="1:14" x14ac:dyDescent="0.2">
      <c r="A2336" s="34"/>
      <c r="B2336" s="11"/>
      <c r="C2336" s="11"/>
      <c r="D2336" s="18"/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</row>
    <row r="2337" spans="1:14" x14ac:dyDescent="0.2">
      <c r="A2337" s="34"/>
      <c r="B2337" s="11"/>
      <c r="C2337" s="11"/>
      <c r="D2337" s="18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</row>
    <row r="2338" spans="1:14" x14ac:dyDescent="0.2">
      <c r="A2338" s="34"/>
      <c r="B2338" s="11"/>
      <c r="C2338" s="11"/>
      <c r="D2338" s="18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</row>
    <row r="2339" spans="1:14" x14ac:dyDescent="0.2">
      <c r="A2339" s="34"/>
      <c r="B2339" s="11"/>
      <c r="C2339" s="11"/>
      <c r="D2339" s="18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</row>
    <row r="2340" spans="1:14" x14ac:dyDescent="0.2">
      <c r="A2340" s="34"/>
      <c r="B2340" s="11"/>
      <c r="C2340" s="11"/>
      <c r="D2340" s="18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</row>
    <row r="2341" spans="1:14" x14ac:dyDescent="0.2">
      <c r="A2341" s="34"/>
      <c r="B2341" s="11"/>
      <c r="C2341" s="11"/>
      <c r="D2341" s="18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</row>
    <row r="2342" spans="1:14" x14ac:dyDescent="0.2">
      <c r="A2342" s="34"/>
      <c r="B2342" s="11"/>
      <c r="C2342" s="11"/>
      <c r="D2342" s="18"/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</row>
    <row r="2343" spans="1:14" x14ac:dyDescent="0.2">
      <c r="A2343" s="34"/>
      <c r="B2343" s="11"/>
      <c r="C2343" s="11"/>
      <c r="D2343" s="18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</row>
    <row r="2344" spans="1:14" x14ac:dyDescent="0.2">
      <c r="A2344" s="34"/>
      <c r="B2344" s="11"/>
      <c r="C2344" s="11"/>
      <c r="D2344" s="18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</row>
    <row r="2345" spans="1:14" x14ac:dyDescent="0.2">
      <c r="A2345" s="34"/>
      <c r="B2345" s="11"/>
      <c r="C2345" s="11"/>
      <c r="D2345" s="18"/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</row>
    <row r="2346" spans="1:14" x14ac:dyDescent="0.2">
      <c r="A2346" s="34"/>
      <c r="B2346" s="11"/>
      <c r="C2346" s="11"/>
      <c r="D2346" s="18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</row>
    <row r="2347" spans="1:14" x14ac:dyDescent="0.2">
      <c r="A2347" s="34"/>
      <c r="B2347" s="11"/>
      <c r="C2347" s="11"/>
      <c r="D2347" s="18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</row>
    <row r="2348" spans="1:14" x14ac:dyDescent="0.2">
      <c r="A2348" s="34"/>
      <c r="B2348" s="11"/>
      <c r="C2348" s="11"/>
      <c r="D2348" s="18"/>
      <c r="E2348" s="11"/>
      <c r="F2348" s="11"/>
      <c r="G2348" s="11"/>
      <c r="H2348" s="11"/>
      <c r="I2348" s="11"/>
      <c r="J2348" s="11"/>
      <c r="K2348" s="11"/>
      <c r="L2348" s="11"/>
      <c r="M2348" s="11"/>
      <c r="N2348" s="11"/>
    </row>
    <row r="2349" spans="1:14" x14ac:dyDescent="0.2">
      <c r="A2349" s="34"/>
      <c r="B2349" s="11"/>
      <c r="C2349" s="11"/>
      <c r="D2349" s="18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</row>
    <row r="2350" spans="1:14" x14ac:dyDescent="0.2">
      <c r="A2350" s="34"/>
      <c r="B2350" s="11"/>
      <c r="C2350" s="11"/>
      <c r="D2350" s="18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</row>
    <row r="2351" spans="1:14" x14ac:dyDescent="0.2">
      <c r="A2351" s="34"/>
      <c r="B2351" s="11"/>
      <c r="C2351" s="11"/>
      <c r="D2351" s="18"/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</row>
    <row r="2352" spans="1:14" x14ac:dyDescent="0.2">
      <c r="A2352" s="34"/>
      <c r="B2352" s="11"/>
      <c r="C2352" s="11"/>
      <c r="D2352" s="18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</row>
    <row r="2353" spans="1:14" x14ac:dyDescent="0.2">
      <c r="A2353" s="34"/>
      <c r="B2353" s="11"/>
      <c r="C2353" s="11"/>
      <c r="D2353" s="18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</row>
    <row r="2354" spans="1:14" x14ac:dyDescent="0.2">
      <c r="A2354" s="34"/>
      <c r="B2354" s="11"/>
      <c r="C2354" s="11"/>
      <c r="D2354" s="18"/>
      <c r="E2354" s="11"/>
      <c r="F2354" s="11"/>
      <c r="G2354" s="11"/>
      <c r="H2354" s="11"/>
      <c r="I2354" s="11"/>
      <c r="J2354" s="11"/>
      <c r="K2354" s="11"/>
      <c r="L2354" s="11"/>
      <c r="M2354" s="11"/>
      <c r="N2354" s="11"/>
    </row>
    <row r="2355" spans="1:14" x14ac:dyDescent="0.2">
      <c r="A2355" s="34"/>
      <c r="B2355" s="11"/>
      <c r="C2355" s="11"/>
      <c r="D2355" s="18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</row>
    <row r="2356" spans="1:14" x14ac:dyDescent="0.2">
      <c r="A2356" s="34"/>
      <c r="B2356" s="11"/>
      <c r="C2356" s="11"/>
      <c r="D2356" s="18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</row>
    <row r="2357" spans="1:14" x14ac:dyDescent="0.2">
      <c r="A2357" s="34"/>
      <c r="B2357" s="11"/>
      <c r="C2357" s="11"/>
      <c r="D2357" s="18"/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</row>
    <row r="2358" spans="1:14" x14ac:dyDescent="0.2">
      <c r="A2358" s="34"/>
      <c r="B2358" s="11"/>
      <c r="C2358" s="11"/>
      <c r="D2358" s="18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</row>
    <row r="2359" spans="1:14" x14ac:dyDescent="0.2">
      <c r="A2359" s="34"/>
      <c r="B2359" s="11"/>
      <c r="C2359" s="11"/>
      <c r="D2359" s="18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</row>
    <row r="2360" spans="1:14" x14ac:dyDescent="0.2">
      <c r="A2360" s="34"/>
      <c r="B2360" s="11"/>
      <c r="C2360" s="11"/>
      <c r="D2360" s="18"/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</row>
    <row r="2361" spans="1:14" x14ac:dyDescent="0.2">
      <c r="A2361" s="34"/>
      <c r="B2361" s="11"/>
      <c r="C2361" s="11"/>
      <c r="D2361" s="18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</row>
    <row r="2362" spans="1:14" x14ac:dyDescent="0.2">
      <c r="A2362" s="34"/>
      <c r="B2362" s="11"/>
      <c r="C2362" s="11"/>
      <c r="D2362" s="18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</row>
    <row r="2363" spans="1:14" x14ac:dyDescent="0.2">
      <c r="A2363" s="34"/>
      <c r="B2363" s="11"/>
      <c r="C2363" s="11"/>
      <c r="D2363" s="18"/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</row>
    <row r="2364" spans="1:14" x14ac:dyDescent="0.2">
      <c r="A2364" s="34"/>
      <c r="B2364" s="11"/>
      <c r="C2364" s="11"/>
      <c r="D2364" s="18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</row>
    <row r="2365" spans="1:14" x14ac:dyDescent="0.2">
      <c r="A2365" s="34"/>
      <c r="B2365" s="11"/>
      <c r="C2365" s="11"/>
      <c r="D2365" s="18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</row>
    <row r="2366" spans="1:14" x14ac:dyDescent="0.2">
      <c r="A2366" s="34"/>
      <c r="B2366" s="11"/>
      <c r="C2366" s="11"/>
      <c r="D2366" s="18"/>
      <c r="E2366" s="11"/>
      <c r="F2366" s="11"/>
      <c r="G2366" s="11"/>
      <c r="H2366" s="11"/>
      <c r="I2366" s="11"/>
      <c r="J2366" s="11"/>
      <c r="K2366" s="11"/>
      <c r="L2366" s="11"/>
      <c r="M2366" s="11"/>
      <c r="N2366" s="11"/>
    </row>
    <row r="2367" spans="1:14" x14ac:dyDescent="0.2">
      <c r="A2367" s="34"/>
      <c r="B2367" s="11"/>
      <c r="C2367" s="11"/>
      <c r="D2367" s="18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</row>
    <row r="2368" spans="1:14" x14ac:dyDescent="0.2">
      <c r="A2368" s="34"/>
      <c r="B2368" s="11"/>
      <c r="C2368" s="11"/>
      <c r="D2368" s="18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</row>
    <row r="2369" spans="1:14" x14ac:dyDescent="0.2">
      <c r="A2369" s="34"/>
      <c r="B2369" s="11"/>
      <c r="C2369" s="11"/>
      <c r="D2369" s="18"/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</row>
    <row r="2370" spans="1:14" x14ac:dyDescent="0.2">
      <c r="A2370" s="34"/>
      <c r="B2370" s="11"/>
      <c r="C2370" s="11"/>
      <c r="D2370" s="18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</row>
    <row r="2371" spans="1:14" x14ac:dyDescent="0.2">
      <c r="A2371" s="34"/>
      <c r="B2371" s="11"/>
      <c r="C2371" s="11"/>
      <c r="D2371" s="18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</row>
    <row r="2372" spans="1:14" x14ac:dyDescent="0.2">
      <c r="A2372" s="34"/>
      <c r="B2372" s="11"/>
      <c r="C2372" s="11"/>
      <c r="D2372" s="18"/>
      <c r="E2372" s="11"/>
      <c r="F2372" s="11"/>
      <c r="G2372" s="11"/>
      <c r="H2372" s="11"/>
      <c r="I2372" s="11"/>
      <c r="J2372" s="11"/>
      <c r="K2372" s="11"/>
      <c r="L2372" s="11"/>
      <c r="M2372" s="11"/>
      <c r="N2372" s="11"/>
    </row>
    <row r="2373" spans="1:14" x14ac:dyDescent="0.2">
      <c r="A2373" s="34"/>
      <c r="B2373" s="11"/>
      <c r="C2373" s="11"/>
      <c r="D2373" s="18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</row>
    <row r="2374" spans="1:14" x14ac:dyDescent="0.2">
      <c r="A2374" s="34"/>
      <c r="B2374" s="11"/>
      <c r="C2374" s="11"/>
      <c r="D2374" s="18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</row>
    <row r="2375" spans="1:14" x14ac:dyDescent="0.2">
      <c r="A2375" s="34"/>
      <c r="B2375" s="11"/>
      <c r="C2375" s="11"/>
      <c r="D2375" s="18"/>
      <c r="E2375" s="11"/>
      <c r="F2375" s="11"/>
      <c r="G2375" s="11"/>
      <c r="H2375" s="11"/>
      <c r="I2375" s="11"/>
      <c r="J2375" s="11"/>
      <c r="K2375" s="11"/>
      <c r="L2375" s="11"/>
      <c r="M2375" s="11"/>
      <c r="N2375" s="11"/>
    </row>
    <row r="2376" spans="1:14" x14ac:dyDescent="0.2">
      <c r="A2376" s="34"/>
      <c r="B2376" s="11"/>
      <c r="C2376" s="11"/>
      <c r="D2376" s="18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</row>
    <row r="2377" spans="1:14" x14ac:dyDescent="0.2">
      <c r="A2377" s="34"/>
      <c r="B2377" s="11"/>
      <c r="C2377" s="11"/>
      <c r="D2377" s="18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</row>
    <row r="2378" spans="1:14" x14ac:dyDescent="0.2">
      <c r="A2378" s="34"/>
      <c r="B2378" s="11"/>
      <c r="C2378" s="11"/>
      <c r="D2378" s="18"/>
      <c r="E2378" s="11"/>
      <c r="F2378" s="11"/>
      <c r="G2378" s="11"/>
      <c r="H2378" s="11"/>
      <c r="I2378" s="11"/>
      <c r="J2378" s="11"/>
      <c r="K2378" s="11"/>
      <c r="L2378" s="11"/>
      <c r="M2378" s="11"/>
      <c r="N2378" s="11"/>
    </row>
    <row r="2379" spans="1:14" x14ac:dyDescent="0.2">
      <c r="A2379" s="34"/>
      <c r="B2379" s="11"/>
      <c r="C2379" s="11"/>
      <c r="D2379" s="18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</row>
    <row r="2380" spans="1:14" x14ac:dyDescent="0.2">
      <c r="A2380" s="34"/>
      <c r="B2380" s="11"/>
      <c r="C2380" s="11"/>
      <c r="D2380" s="18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</row>
    <row r="2381" spans="1:14" x14ac:dyDescent="0.2">
      <c r="A2381" s="34"/>
      <c r="B2381" s="11"/>
      <c r="C2381" s="11"/>
      <c r="D2381" s="18"/>
      <c r="E2381" s="11"/>
      <c r="F2381" s="11"/>
      <c r="G2381" s="11"/>
      <c r="H2381" s="11"/>
      <c r="I2381" s="11"/>
      <c r="J2381" s="11"/>
      <c r="K2381" s="11"/>
      <c r="L2381" s="11"/>
      <c r="M2381" s="11"/>
      <c r="N2381" s="11"/>
    </row>
    <row r="2382" spans="1:14" x14ac:dyDescent="0.2">
      <c r="A2382" s="34"/>
      <c r="B2382" s="11"/>
      <c r="C2382" s="11"/>
      <c r="D2382" s="18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</row>
    <row r="2383" spans="1:14" x14ac:dyDescent="0.2">
      <c r="A2383" s="34"/>
      <c r="B2383" s="11"/>
      <c r="C2383" s="11"/>
      <c r="D2383" s="18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</row>
    <row r="2384" spans="1:14" x14ac:dyDescent="0.2">
      <c r="A2384" s="34"/>
      <c r="B2384" s="11"/>
      <c r="C2384" s="11"/>
      <c r="D2384" s="18"/>
      <c r="E2384" s="11"/>
      <c r="F2384" s="11"/>
      <c r="G2384" s="11"/>
      <c r="H2384" s="11"/>
      <c r="I2384" s="11"/>
      <c r="J2384" s="11"/>
      <c r="K2384" s="11"/>
      <c r="L2384" s="11"/>
      <c r="M2384" s="11"/>
      <c r="N2384" s="11"/>
    </row>
    <row r="2385" spans="1:14" x14ac:dyDescent="0.2">
      <c r="A2385" s="34"/>
      <c r="B2385" s="11"/>
      <c r="C2385" s="11"/>
      <c r="D2385" s="18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</row>
    <row r="2386" spans="1:14" x14ac:dyDescent="0.2">
      <c r="A2386" s="34"/>
      <c r="B2386" s="11"/>
      <c r="C2386" s="11"/>
      <c r="D2386" s="18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</row>
    <row r="2387" spans="1:14" x14ac:dyDescent="0.2">
      <c r="A2387" s="34"/>
      <c r="B2387" s="11"/>
      <c r="C2387" s="11"/>
      <c r="D2387" s="18"/>
      <c r="E2387" s="11"/>
      <c r="F2387" s="11"/>
      <c r="G2387" s="11"/>
      <c r="H2387" s="11"/>
      <c r="I2387" s="11"/>
      <c r="J2387" s="11"/>
      <c r="K2387" s="11"/>
      <c r="L2387" s="11"/>
      <c r="M2387" s="11"/>
      <c r="N2387" s="11"/>
    </row>
    <row r="2388" spans="1:14" x14ac:dyDescent="0.2">
      <c r="A2388" s="34"/>
      <c r="B2388" s="11"/>
      <c r="C2388" s="11"/>
      <c r="D2388" s="18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</row>
    <row r="2389" spans="1:14" x14ac:dyDescent="0.2">
      <c r="A2389" s="34"/>
      <c r="B2389" s="11"/>
      <c r="C2389" s="11"/>
      <c r="D2389" s="18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</row>
    <row r="2390" spans="1:14" x14ac:dyDescent="0.2">
      <c r="A2390" s="34"/>
      <c r="B2390" s="11"/>
      <c r="C2390" s="11"/>
      <c r="D2390" s="18"/>
      <c r="E2390" s="11"/>
      <c r="F2390" s="11"/>
      <c r="G2390" s="11"/>
      <c r="H2390" s="11"/>
      <c r="I2390" s="11"/>
      <c r="J2390" s="11"/>
      <c r="K2390" s="11"/>
      <c r="L2390" s="11"/>
      <c r="M2390" s="11"/>
      <c r="N2390" s="11"/>
    </row>
    <row r="2391" spans="1:14" x14ac:dyDescent="0.2">
      <c r="A2391" s="34"/>
      <c r="B2391" s="11"/>
      <c r="C2391" s="11"/>
      <c r="D2391" s="18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</row>
    <row r="2392" spans="1:14" x14ac:dyDescent="0.2">
      <c r="A2392" s="34"/>
      <c r="B2392" s="11"/>
      <c r="C2392" s="11"/>
      <c r="D2392" s="18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</row>
    <row r="2393" spans="1:14" x14ac:dyDescent="0.2">
      <c r="A2393" s="34"/>
      <c r="B2393" s="11"/>
      <c r="C2393" s="11"/>
      <c r="D2393" s="18"/>
      <c r="E2393" s="11"/>
      <c r="F2393" s="11"/>
      <c r="G2393" s="11"/>
      <c r="H2393" s="11"/>
      <c r="I2393" s="11"/>
      <c r="J2393" s="11"/>
      <c r="K2393" s="11"/>
      <c r="L2393" s="11"/>
      <c r="M2393" s="11"/>
      <c r="N2393" s="11"/>
    </row>
    <row r="2394" spans="1:14" x14ac:dyDescent="0.2">
      <c r="A2394" s="34"/>
      <c r="B2394" s="11"/>
      <c r="C2394" s="11"/>
      <c r="D2394" s="18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</row>
    <row r="2395" spans="1:14" x14ac:dyDescent="0.2">
      <c r="A2395" s="34"/>
      <c r="B2395" s="11"/>
      <c r="C2395" s="11"/>
      <c r="D2395" s="18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</row>
    <row r="2396" spans="1:14" x14ac:dyDescent="0.2">
      <c r="A2396" s="34"/>
      <c r="B2396" s="11"/>
      <c r="C2396" s="11"/>
      <c r="D2396" s="18"/>
      <c r="E2396" s="11"/>
      <c r="F2396" s="11"/>
      <c r="G2396" s="11"/>
      <c r="H2396" s="11"/>
      <c r="I2396" s="11"/>
      <c r="J2396" s="11"/>
      <c r="K2396" s="11"/>
      <c r="L2396" s="11"/>
      <c r="M2396" s="11"/>
      <c r="N2396" s="11"/>
    </row>
    <row r="2397" spans="1:14" x14ac:dyDescent="0.2">
      <c r="A2397" s="34"/>
      <c r="B2397" s="11"/>
      <c r="C2397" s="11"/>
      <c r="D2397" s="18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</row>
    <row r="2398" spans="1:14" x14ac:dyDescent="0.2">
      <c r="A2398" s="34"/>
      <c r="B2398" s="11"/>
      <c r="C2398" s="11"/>
      <c r="D2398" s="18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</row>
    <row r="2399" spans="1:14" x14ac:dyDescent="0.2">
      <c r="A2399" s="34"/>
      <c r="B2399" s="11"/>
      <c r="C2399" s="11"/>
      <c r="D2399" s="18"/>
      <c r="E2399" s="11"/>
      <c r="F2399" s="11"/>
      <c r="G2399" s="11"/>
      <c r="H2399" s="11"/>
      <c r="I2399" s="11"/>
      <c r="J2399" s="11"/>
      <c r="K2399" s="11"/>
      <c r="L2399" s="11"/>
      <c r="M2399" s="11"/>
      <c r="N2399" s="11"/>
    </row>
    <row r="2400" spans="1:14" x14ac:dyDescent="0.2">
      <c r="A2400" s="34"/>
      <c r="B2400" s="11"/>
      <c r="C2400" s="11"/>
      <c r="D2400" s="18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</row>
    <row r="2401" spans="1:14" x14ac:dyDescent="0.2">
      <c r="A2401" s="34"/>
      <c r="B2401" s="11"/>
      <c r="C2401" s="11"/>
      <c r="D2401" s="18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</row>
    <row r="2402" spans="1:14" x14ac:dyDescent="0.2">
      <c r="A2402" s="34"/>
      <c r="B2402" s="11"/>
      <c r="C2402" s="11"/>
      <c r="D2402" s="18"/>
      <c r="E2402" s="11"/>
      <c r="F2402" s="11"/>
      <c r="G2402" s="11"/>
      <c r="H2402" s="11"/>
      <c r="I2402" s="11"/>
      <c r="J2402" s="11"/>
      <c r="K2402" s="11"/>
      <c r="L2402" s="11"/>
      <c r="M2402" s="11"/>
      <c r="N2402" s="11"/>
    </row>
    <row r="2403" spans="1:14" x14ac:dyDescent="0.2">
      <c r="A2403" s="34"/>
      <c r="B2403" s="11"/>
      <c r="C2403" s="11"/>
      <c r="D2403" s="18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</row>
    <row r="2404" spans="1:14" x14ac:dyDescent="0.2">
      <c r="A2404" s="34"/>
      <c r="B2404" s="11"/>
      <c r="C2404" s="11"/>
      <c r="D2404" s="18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</row>
    <row r="2405" spans="1:14" x14ac:dyDescent="0.2">
      <c r="A2405" s="34"/>
      <c r="B2405" s="11"/>
      <c r="C2405" s="11"/>
      <c r="D2405" s="18"/>
      <c r="E2405" s="11"/>
      <c r="F2405" s="11"/>
      <c r="G2405" s="11"/>
      <c r="H2405" s="11"/>
      <c r="I2405" s="11"/>
      <c r="J2405" s="11"/>
      <c r="K2405" s="11"/>
      <c r="L2405" s="11"/>
      <c r="M2405" s="11"/>
      <c r="N2405" s="11"/>
    </row>
    <row r="2406" spans="1:14" x14ac:dyDescent="0.2">
      <c r="A2406" s="34"/>
      <c r="B2406" s="11"/>
      <c r="C2406" s="11"/>
      <c r="D2406" s="18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</row>
    <row r="2407" spans="1:14" x14ac:dyDescent="0.2">
      <c r="A2407" s="34"/>
      <c r="B2407" s="11"/>
      <c r="C2407" s="11"/>
      <c r="D2407" s="18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</row>
    <row r="2408" spans="1:14" x14ac:dyDescent="0.2">
      <c r="A2408" s="34"/>
      <c r="B2408" s="11"/>
      <c r="C2408" s="11"/>
      <c r="D2408" s="18"/>
      <c r="E2408" s="11"/>
      <c r="F2408" s="11"/>
      <c r="G2408" s="11"/>
      <c r="H2408" s="11"/>
      <c r="I2408" s="11"/>
      <c r="J2408" s="11"/>
      <c r="K2408" s="11"/>
      <c r="L2408" s="11"/>
      <c r="M2408" s="11"/>
      <c r="N2408" s="11"/>
    </row>
    <row r="2409" spans="1:14" x14ac:dyDescent="0.2">
      <c r="A2409" s="34"/>
      <c r="B2409" s="11"/>
      <c r="C2409" s="11"/>
      <c r="D2409" s="18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</row>
    <row r="2410" spans="1:14" x14ac:dyDescent="0.2">
      <c r="A2410" s="34"/>
      <c r="B2410" s="11"/>
      <c r="C2410" s="11"/>
      <c r="D2410" s="18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</row>
    <row r="2411" spans="1:14" x14ac:dyDescent="0.2">
      <c r="A2411" s="34"/>
      <c r="B2411" s="11"/>
      <c r="C2411" s="11"/>
      <c r="D2411" s="18"/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</row>
    <row r="2412" spans="1:14" x14ac:dyDescent="0.2">
      <c r="A2412" s="34"/>
      <c r="B2412" s="11"/>
      <c r="C2412" s="11"/>
      <c r="D2412" s="18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</row>
    <row r="2413" spans="1:14" x14ac:dyDescent="0.2">
      <c r="A2413" s="34"/>
      <c r="B2413" s="11"/>
      <c r="C2413" s="11"/>
      <c r="D2413" s="18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</row>
    <row r="2414" spans="1:14" x14ac:dyDescent="0.2">
      <c r="A2414" s="34"/>
      <c r="B2414" s="11"/>
      <c r="C2414" s="11"/>
      <c r="D2414" s="18"/>
      <c r="E2414" s="11"/>
      <c r="F2414" s="11"/>
      <c r="G2414" s="11"/>
      <c r="H2414" s="11"/>
      <c r="I2414" s="11"/>
      <c r="J2414" s="11"/>
      <c r="K2414" s="11"/>
      <c r="L2414" s="11"/>
      <c r="M2414" s="11"/>
      <c r="N2414" s="11"/>
    </row>
    <row r="2415" spans="1:14" x14ac:dyDescent="0.2">
      <c r="A2415" s="34"/>
      <c r="B2415" s="11"/>
      <c r="C2415" s="11"/>
      <c r="D2415" s="18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</row>
    <row r="2416" spans="1:14" x14ac:dyDescent="0.2">
      <c r="A2416" s="34"/>
      <c r="B2416" s="11"/>
      <c r="C2416" s="11"/>
      <c r="D2416" s="18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</row>
    <row r="2417" spans="1:14" x14ac:dyDescent="0.2">
      <c r="A2417" s="34"/>
      <c r="B2417" s="11"/>
      <c r="C2417" s="11"/>
      <c r="D2417" s="18"/>
      <c r="E2417" s="11"/>
      <c r="F2417" s="11"/>
      <c r="G2417" s="11"/>
      <c r="H2417" s="11"/>
      <c r="I2417" s="11"/>
      <c r="J2417" s="11"/>
      <c r="K2417" s="11"/>
      <c r="L2417" s="11"/>
      <c r="M2417" s="11"/>
      <c r="N2417" s="11"/>
    </row>
    <row r="2418" spans="1:14" x14ac:dyDescent="0.2">
      <c r="A2418" s="34"/>
      <c r="B2418" s="11"/>
      <c r="C2418" s="11"/>
      <c r="D2418" s="18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</row>
    <row r="2419" spans="1:14" x14ac:dyDescent="0.2">
      <c r="A2419" s="34"/>
      <c r="B2419" s="11"/>
      <c r="C2419" s="11"/>
      <c r="D2419" s="18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</row>
    <row r="2420" spans="1:14" x14ac:dyDescent="0.2">
      <c r="A2420" s="34"/>
      <c r="B2420" s="11"/>
      <c r="C2420" s="11"/>
      <c r="D2420" s="18"/>
      <c r="E2420" s="11"/>
      <c r="F2420" s="11"/>
      <c r="G2420" s="11"/>
      <c r="H2420" s="11"/>
      <c r="I2420" s="11"/>
      <c r="J2420" s="11"/>
      <c r="K2420" s="11"/>
      <c r="L2420" s="11"/>
      <c r="M2420" s="11"/>
      <c r="N2420" s="11"/>
    </row>
    <row r="2421" spans="1:14" x14ac:dyDescent="0.2">
      <c r="A2421" s="34"/>
      <c r="B2421" s="11"/>
      <c r="C2421" s="11"/>
      <c r="D2421" s="18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</row>
    <row r="2422" spans="1:14" x14ac:dyDescent="0.2">
      <c r="A2422" s="34"/>
      <c r="B2422" s="11"/>
      <c r="C2422" s="11"/>
      <c r="D2422" s="18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</row>
    <row r="2423" spans="1:14" x14ac:dyDescent="0.2">
      <c r="A2423" s="34"/>
      <c r="B2423" s="11"/>
      <c r="C2423" s="11"/>
      <c r="D2423" s="18"/>
      <c r="E2423" s="11"/>
      <c r="F2423" s="11"/>
      <c r="G2423" s="11"/>
      <c r="H2423" s="11"/>
      <c r="I2423" s="11"/>
      <c r="J2423" s="11"/>
      <c r="K2423" s="11"/>
      <c r="L2423" s="11"/>
      <c r="M2423" s="11"/>
      <c r="N2423" s="11"/>
    </row>
    <row r="2424" spans="1:14" x14ac:dyDescent="0.2">
      <c r="A2424" s="34"/>
      <c r="B2424" s="11"/>
      <c r="C2424" s="11"/>
      <c r="D2424" s="18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</row>
    <row r="2425" spans="1:14" x14ac:dyDescent="0.2">
      <c r="A2425" s="34"/>
      <c r="B2425" s="11"/>
      <c r="C2425" s="11"/>
      <c r="D2425" s="18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</row>
    <row r="2426" spans="1:14" x14ac:dyDescent="0.2">
      <c r="A2426" s="34"/>
      <c r="B2426" s="11"/>
      <c r="C2426" s="11"/>
      <c r="D2426" s="18"/>
      <c r="E2426" s="11"/>
      <c r="F2426" s="11"/>
      <c r="G2426" s="11"/>
      <c r="H2426" s="11"/>
      <c r="I2426" s="11"/>
      <c r="J2426" s="11"/>
      <c r="K2426" s="11"/>
      <c r="L2426" s="11"/>
      <c r="M2426" s="11"/>
      <c r="N2426" s="11"/>
    </row>
    <row r="2427" spans="1:14" x14ac:dyDescent="0.2">
      <c r="A2427" s="34"/>
      <c r="B2427" s="11"/>
      <c r="C2427" s="11"/>
      <c r="D2427" s="18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</row>
    <row r="2428" spans="1:14" x14ac:dyDescent="0.2">
      <c r="A2428" s="34"/>
      <c r="B2428" s="11"/>
      <c r="C2428" s="11"/>
      <c r="D2428" s="18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</row>
    <row r="2429" spans="1:14" x14ac:dyDescent="0.2">
      <c r="A2429" s="34"/>
      <c r="B2429" s="11"/>
      <c r="C2429" s="11"/>
      <c r="D2429" s="18"/>
      <c r="E2429" s="11"/>
      <c r="F2429" s="11"/>
      <c r="G2429" s="11"/>
      <c r="H2429" s="11"/>
      <c r="I2429" s="11"/>
      <c r="J2429" s="11"/>
      <c r="K2429" s="11"/>
      <c r="L2429" s="11"/>
      <c r="M2429" s="11"/>
      <c r="N2429" s="11"/>
    </row>
    <row r="2430" spans="1:14" x14ac:dyDescent="0.2">
      <c r="A2430" s="34"/>
      <c r="B2430" s="11"/>
      <c r="C2430" s="11"/>
      <c r="D2430" s="18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</row>
    <row r="2431" spans="1:14" x14ac:dyDescent="0.2">
      <c r="A2431" s="34"/>
      <c r="B2431" s="11"/>
      <c r="C2431" s="11"/>
      <c r="D2431" s="18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</row>
    <row r="2432" spans="1:14" x14ac:dyDescent="0.2">
      <c r="A2432" s="34"/>
      <c r="B2432" s="11"/>
      <c r="C2432" s="11"/>
      <c r="D2432" s="18"/>
      <c r="E2432" s="11"/>
      <c r="F2432" s="11"/>
      <c r="G2432" s="11"/>
      <c r="H2432" s="11"/>
      <c r="I2432" s="11"/>
      <c r="J2432" s="11"/>
      <c r="K2432" s="11"/>
      <c r="L2432" s="11"/>
      <c r="M2432" s="11"/>
      <c r="N2432" s="11"/>
    </row>
    <row r="2433" spans="1:14" x14ac:dyDescent="0.2">
      <c r="A2433" s="34"/>
      <c r="B2433" s="11"/>
      <c r="C2433" s="11"/>
      <c r="D2433" s="18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</row>
    <row r="2434" spans="1:14" x14ac:dyDescent="0.2">
      <c r="A2434" s="34"/>
      <c r="B2434" s="11"/>
      <c r="C2434" s="11"/>
      <c r="D2434" s="18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</row>
    <row r="2435" spans="1:14" x14ac:dyDescent="0.2">
      <c r="A2435" s="34"/>
      <c r="B2435" s="11"/>
      <c r="C2435" s="11"/>
      <c r="D2435" s="18"/>
      <c r="E2435" s="11"/>
      <c r="F2435" s="11"/>
      <c r="G2435" s="11"/>
      <c r="H2435" s="11"/>
      <c r="I2435" s="11"/>
      <c r="J2435" s="11"/>
      <c r="K2435" s="11"/>
      <c r="L2435" s="11"/>
      <c r="M2435" s="11"/>
      <c r="N2435" s="11"/>
    </row>
    <row r="2436" spans="1:14" x14ac:dyDescent="0.2">
      <c r="A2436" s="34"/>
      <c r="B2436" s="11"/>
      <c r="C2436" s="11"/>
      <c r="D2436" s="18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</row>
    <row r="2437" spans="1:14" x14ac:dyDescent="0.2">
      <c r="A2437" s="34"/>
      <c r="B2437" s="11"/>
      <c r="C2437" s="11"/>
      <c r="D2437" s="18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</row>
    <row r="2438" spans="1:14" x14ac:dyDescent="0.2">
      <c r="A2438" s="34"/>
      <c r="B2438" s="11"/>
      <c r="C2438" s="11"/>
      <c r="D2438" s="18"/>
      <c r="E2438" s="11"/>
      <c r="F2438" s="11"/>
      <c r="G2438" s="11"/>
      <c r="H2438" s="11"/>
      <c r="I2438" s="11"/>
      <c r="J2438" s="11"/>
      <c r="K2438" s="11"/>
      <c r="L2438" s="11"/>
      <c r="M2438" s="11"/>
      <c r="N2438" s="11"/>
    </row>
    <row r="2439" spans="1:14" x14ac:dyDescent="0.2">
      <c r="A2439" s="34"/>
      <c r="B2439" s="11"/>
      <c r="C2439" s="11"/>
      <c r="D2439" s="18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</row>
    <row r="2440" spans="1:14" x14ac:dyDescent="0.2">
      <c r="A2440" s="34"/>
      <c r="B2440" s="11"/>
      <c r="C2440" s="11"/>
      <c r="D2440" s="18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</row>
    <row r="2441" spans="1:14" x14ac:dyDescent="0.2">
      <c r="A2441" s="34"/>
      <c r="B2441" s="11"/>
      <c r="C2441" s="11"/>
      <c r="D2441" s="18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</row>
    <row r="2442" spans="1:14" x14ac:dyDescent="0.2">
      <c r="A2442" s="34"/>
      <c r="B2442" s="11"/>
      <c r="C2442" s="11"/>
      <c r="D2442" s="18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</row>
    <row r="2443" spans="1:14" x14ac:dyDescent="0.2">
      <c r="A2443" s="34"/>
      <c r="B2443" s="11"/>
      <c r="C2443" s="11"/>
      <c r="D2443" s="18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</row>
    <row r="2444" spans="1:14" x14ac:dyDescent="0.2">
      <c r="A2444" s="34"/>
      <c r="B2444" s="11"/>
      <c r="C2444" s="11"/>
      <c r="D2444" s="18"/>
      <c r="E2444" s="11"/>
      <c r="F2444" s="11"/>
      <c r="G2444" s="11"/>
      <c r="H2444" s="11"/>
      <c r="I2444" s="11"/>
      <c r="J2444" s="11"/>
      <c r="K2444" s="11"/>
      <c r="L2444" s="11"/>
      <c r="M2444" s="11"/>
      <c r="N2444" s="11"/>
    </row>
    <row r="2445" spans="1:14" x14ac:dyDescent="0.2">
      <c r="A2445" s="34"/>
      <c r="B2445" s="11"/>
      <c r="C2445" s="11"/>
      <c r="D2445" s="18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</row>
    <row r="2446" spans="1:14" x14ac:dyDescent="0.2">
      <c r="A2446" s="34"/>
      <c r="B2446" s="11"/>
      <c r="C2446" s="11"/>
      <c r="D2446" s="18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</row>
    <row r="2447" spans="1:14" x14ac:dyDescent="0.2">
      <c r="A2447" s="34"/>
      <c r="B2447" s="11"/>
      <c r="C2447" s="11"/>
      <c r="D2447" s="18"/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</row>
    <row r="2448" spans="1:14" x14ac:dyDescent="0.2">
      <c r="A2448" s="34"/>
      <c r="B2448" s="11"/>
      <c r="C2448" s="11"/>
      <c r="D2448" s="18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</row>
    <row r="2449" spans="1:14" x14ac:dyDescent="0.2">
      <c r="A2449" s="34"/>
      <c r="B2449" s="11"/>
      <c r="C2449" s="11"/>
      <c r="D2449" s="18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</row>
    <row r="2450" spans="1:14" x14ac:dyDescent="0.2">
      <c r="A2450" s="34"/>
      <c r="B2450" s="11"/>
      <c r="C2450" s="11"/>
      <c r="D2450" s="18"/>
      <c r="E2450" s="11"/>
      <c r="F2450" s="11"/>
      <c r="G2450" s="11"/>
      <c r="H2450" s="11"/>
      <c r="I2450" s="11"/>
      <c r="J2450" s="11"/>
      <c r="K2450" s="11"/>
      <c r="L2450" s="11"/>
      <c r="M2450" s="11"/>
      <c r="N2450" s="11"/>
    </row>
    <row r="2451" spans="1:14" x14ac:dyDescent="0.2">
      <c r="A2451" s="34"/>
      <c r="B2451" s="11"/>
      <c r="C2451" s="11"/>
      <c r="D2451" s="18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</row>
    <row r="2452" spans="1:14" x14ac:dyDescent="0.2">
      <c r="A2452" s="34"/>
      <c r="B2452" s="11"/>
      <c r="C2452" s="11"/>
      <c r="D2452" s="18"/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</row>
    <row r="2453" spans="1:14" x14ac:dyDescent="0.2">
      <c r="A2453" s="34"/>
      <c r="B2453" s="11"/>
      <c r="C2453" s="11"/>
      <c r="D2453" s="18"/>
      <c r="E2453" s="11"/>
      <c r="F2453" s="11"/>
      <c r="G2453" s="11"/>
      <c r="H2453" s="11"/>
      <c r="I2453" s="11"/>
      <c r="J2453" s="11"/>
      <c r="K2453" s="11"/>
      <c r="L2453" s="11"/>
      <c r="M2453" s="11"/>
      <c r="N2453" s="11"/>
    </row>
    <row r="2454" spans="1:14" x14ac:dyDescent="0.2">
      <c r="A2454" s="34"/>
      <c r="B2454" s="11"/>
      <c r="C2454" s="11"/>
      <c r="D2454" s="18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</row>
    <row r="2455" spans="1:14" x14ac:dyDescent="0.2">
      <c r="A2455" s="34"/>
      <c r="B2455" s="11"/>
      <c r="C2455" s="11"/>
      <c r="D2455" s="18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</row>
  </sheetData>
  <autoFilter ref="A55:O109"/>
  <mergeCells count="12">
    <mergeCell ref="N1:P4"/>
    <mergeCell ref="A143:D143"/>
    <mergeCell ref="A164:J164"/>
    <mergeCell ref="C7:J7"/>
    <mergeCell ref="B37:D37"/>
    <mergeCell ref="A112:C112"/>
    <mergeCell ref="A8:I8"/>
    <mergeCell ref="A108:B108"/>
    <mergeCell ref="A9:O9"/>
    <mergeCell ref="A10:O10"/>
    <mergeCell ref="A11:O11"/>
    <mergeCell ref="B5:M5"/>
  </mergeCells>
  <phoneticPr fontId="2" type="noConversion"/>
  <pageMargins left="0.19685039370078741" right="0.23622047244094491" top="0.39370078740157483" bottom="0.74803149606299213" header="0.31496062992125984" footer="0.31496062992125984"/>
  <pageSetup paperSize="9" scale="65" orientation="landscape" verticalDpi="300" r:id="rId1"/>
  <headerFooter alignWithMargins="0"/>
  <rowBreaks count="1" manualBreakCount="1">
    <brk id="4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Y488"/>
  <sheetViews>
    <sheetView zoomScale="115" zoomScaleNormal="115" workbookViewId="0">
      <selection activeCell="K6" sqref="K6:K7"/>
    </sheetView>
  </sheetViews>
  <sheetFormatPr defaultRowHeight="12.75" x14ac:dyDescent="0.2"/>
  <cols>
    <col min="1" max="1" width="4.7109375" customWidth="1"/>
    <col min="2" max="2" width="20.7109375" customWidth="1"/>
    <col min="3" max="3" width="14.5703125" customWidth="1"/>
    <col min="4" max="4" width="8.42578125" customWidth="1"/>
    <col min="5" max="5" width="17.28515625" customWidth="1"/>
    <col min="6" max="6" width="19.140625" customWidth="1"/>
    <col min="7" max="7" width="16.7109375" customWidth="1"/>
    <col min="8" max="8" width="5.85546875" hidden="1" customWidth="1"/>
    <col min="9" max="9" width="6.140625" hidden="1" customWidth="1"/>
    <col min="10" max="10" width="8" hidden="1" customWidth="1"/>
    <col min="11" max="11" width="15.85546875" customWidth="1"/>
    <col min="12" max="12" width="15.42578125" customWidth="1"/>
    <col min="13" max="13" width="16" customWidth="1"/>
    <col min="14" max="14" width="20.42578125" customWidth="1"/>
    <col min="15" max="15" width="16.7109375" customWidth="1"/>
    <col min="16" max="16" width="18" customWidth="1"/>
    <col min="258" max="258" width="4.7109375" customWidth="1"/>
    <col min="259" max="259" width="19.140625" customWidth="1"/>
    <col min="260" max="260" width="9" customWidth="1"/>
    <col min="261" max="261" width="22.85546875" customWidth="1"/>
    <col min="262" max="262" width="6.7109375" customWidth="1"/>
    <col min="263" max="263" width="8.140625" customWidth="1"/>
    <col min="264" max="264" width="10.5703125" customWidth="1"/>
    <col min="265" max="267" width="0" hidden="1" customWidth="1"/>
    <col min="268" max="268" width="15.42578125" customWidth="1"/>
    <col min="514" max="514" width="4.7109375" customWidth="1"/>
    <col min="515" max="515" width="19.140625" customWidth="1"/>
    <col min="516" max="516" width="9" customWidth="1"/>
    <col min="517" max="517" width="22.85546875" customWidth="1"/>
    <col min="518" max="518" width="6.7109375" customWidth="1"/>
    <col min="519" max="519" width="8.140625" customWidth="1"/>
    <col min="520" max="520" width="10.5703125" customWidth="1"/>
    <col min="521" max="523" width="0" hidden="1" customWidth="1"/>
    <col min="524" max="524" width="15.42578125" customWidth="1"/>
    <col min="770" max="770" width="4.7109375" customWidth="1"/>
    <col min="771" max="771" width="19.140625" customWidth="1"/>
    <col min="772" max="772" width="9" customWidth="1"/>
    <col min="773" max="773" width="22.85546875" customWidth="1"/>
    <col min="774" max="774" width="6.7109375" customWidth="1"/>
    <col min="775" max="775" width="8.140625" customWidth="1"/>
    <col min="776" max="776" width="10.5703125" customWidth="1"/>
    <col min="777" max="779" width="0" hidden="1" customWidth="1"/>
    <col min="780" max="780" width="15.42578125" customWidth="1"/>
    <col min="1026" max="1026" width="4.7109375" customWidth="1"/>
    <col min="1027" max="1027" width="19.140625" customWidth="1"/>
    <col min="1028" max="1028" width="9" customWidth="1"/>
    <col min="1029" max="1029" width="22.85546875" customWidth="1"/>
    <col min="1030" max="1030" width="6.7109375" customWidth="1"/>
    <col min="1031" max="1031" width="8.140625" customWidth="1"/>
    <col min="1032" max="1032" width="10.5703125" customWidth="1"/>
    <col min="1033" max="1035" width="0" hidden="1" customWidth="1"/>
    <col min="1036" max="1036" width="15.42578125" customWidth="1"/>
    <col min="1282" max="1282" width="4.7109375" customWidth="1"/>
    <col min="1283" max="1283" width="19.140625" customWidth="1"/>
    <col min="1284" max="1284" width="9" customWidth="1"/>
    <col min="1285" max="1285" width="22.85546875" customWidth="1"/>
    <col min="1286" max="1286" width="6.7109375" customWidth="1"/>
    <col min="1287" max="1287" width="8.140625" customWidth="1"/>
    <col min="1288" max="1288" width="10.5703125" customWidth="1"/>
    <col min="1289" max="1291" width="0" hidden="1" customWidth="1"/>
    <col min="1292" max="1292" width="15.42578125" customWidth="1"/>
    <col min="1538" max="1538" width="4.7109375" customWidth="1"/>
    <col min="1539" max="1539" width="19.140625" customWidth="1"/>
    <col min="1540" max="1540" width="9" customWidth="1"/>
    <col min="1541" max="1541" width="22.85546875" customWidth="1"/>
    <col min="1542" max="1542" width="6.7109375" customWidth="1"/>
    <col min="1543" max="1543" width="8.140625" customWidth="1"/>
    <col min="1544" max="1544" width="10.5703125" customWidth="1"/>
    <col min="1545" max="1547" width="0" hidden="1" customWidth="1"/>
    <col min="1548" max="1548" width="15.42578125" customWidth="1"/>
    <col min="1794" max="1794" width="4.7109375" customWidth="1"/>
    <col min="1795" max="1795" width="19.140625" customWidth="1"/>
    <col min="1796" max="1796" width="9" customWidth="1"/>
    <col min="1797" max="1797" width="22.85546875" customWidth="1"/>
    <col min="1798" max="1798" width="6.7109375" customWidth="1"/>
    <col min="1799" max="1799" width="8.140625" customWidth="1"/>
    <col min="1800" max="1800" width="10.5703125" customWidth="1"/>
    <col min="1801" max="1803" width="0" hidden="1" customWidth="1"/>
    <col min="1804" max="1804" width="15.42578125" customWidth="1"/>
    <col min="2050" max="2050" width="4.7109375" customWidth="1"/>
    <col min="2051" max="2051" width="19.140625" customWidth="1"/>
    <col min="2052" max="2052" width="9" customWidth="1"/>
    <col min="2053" max="2053" width="22.85546875" customWidth="1"/>
    <col min="2054" max="2054" width="6.7109375" customWidth="1"/>
    <col min="2055" max="2055" width="8.140625" customWidth="1"/>
    <col min="2056" max="2056" width="10.5703125" customWidth="1"/>
    <col min="2057" max="2059" width="0" hidden="1" customWidth="1"/>
    <col min="2060" max="2060" width="15.42578125" customWidth="1"/>
    <col min="2306" max="2306" width="4.7109375" customWidth="1"/>
    <col min="2307" max="2307" width="19.140625" customWidth="1"/>
    <col min="2308" max="2308" width="9" customWidth="1"/>
    <col min="2309" max="2309" width="22.85546875" customWidth="1"/>
    <col min="2310" max="2310" width="6.7109375" customWidth="1"/>
    <col min="2311" max="2311" width="8.140625" customWidth="1"/>
    <col min="2312" max="2312" width="10.5703125" customWidth="1"/>
    <col min="2313" max="2315" width="0" hidden="1" customWidth="1"/>
    <col min="2316" max="2316" width="15.42578125" customWidth="1"/>
    <col min="2562" max="2562" width="4.7109375" customWidth="1"/>
    <col min="2563" max="2563" width="19.140625" customWidth="1"/>
    <col min="2564" max="2564" width="9" customWidth="1"/>
    <col min="2565" max="2565" width="22.85546875" customWidth="1"/>
    <col min="2566" max="2566" width="6.7109375" customWidth="1"/>
    <col min="2567" max="2567" width="8.140625" customWidth="1"/>
    <col min="2568" max="2568" width="10.5703125" customWidth="1"/>
    <col min="2569" max="2571" width="0" hidden="1" customWidth="1"/>
    <col min="2572" max="2572" width="15.42578125" customWidth="1"/>
    <col min="2818" max="2818" width="4.7109375" customWidth="1"/>
    <col min="2819" max="2819" width="19.140625" customWidth="1"/>
    <col min="2820" max="2820" width="9" customWidth="1"/>
    <col min="2821" max="2821" width="22.85546875" customWidth="1"/>
    <col min="2822" max="2822" width="6.7109375" customWidth="1"/>
    <col min="2823" max="2823" width="8.140625" customWidth="1"/>
    <col min="2824" max="2824" width="10.5703125" customWidth="1"/>
    <col min="2825" max="2827" width="0" hidden="1" customWidth="1"/>
    <col min="2828" max="2828" width="15.42578125" customWidth="1"/>
    <col min="3074" max="3074" width="4.7109375" customWidth="1"/>
    <col min="3075" max="3075" width="19.140625" customWidth="1"/>
    <col min="3076" max="3076" width="9" customWidth="1"/>
    <col min="3077" max="3077" width="22.85546875" customWidth="1"/>
    <col min="3078" max="3078" width="6.7109375" customWidth="1"/>
    <col min="3079" max="3079" width="8.140625" customWidth="1"/>
    <col min="3080" max="3080" width="10.5703125" customWidth="1"/>
    <col min="3081" max="3083" width="0" hidden="1" customWidth="1"/>
    <col min="3084" max="3084" width="15.42578125" customWidth="1"/>
    <col min="3330" max="3330" width="4.7109375" customWidth="1"/>
    <col min="3331" max="3331" width="19.140625" customWidth="1"/>
    <col min="3332" max="3332" width="9" customWidth="1"/>
    <col min="3333" max="3333" width="22.85546875" customWidth="1"/>
    <col min="3334" max="3334" width="6.7109375" customWidth="1"/>
    <col min="3335" max="3335" width="8.140625" customWidth="1"/>
    <col min="3336" max="3336" width="10.5703125" customWidth="1"/>
    <col min="3337" max="3339" width="0" hidden="1" customWidth="1"/>
    <col min="3340" max="3340" width="15.42578125" customWidth="1"/>
    <col min="3586" max="3586" width="4.7109375" customWidth="1"/>
    <col min="3587" max="3587" width="19.140625" customWidth="1"/>
    <col min="3588" max="3588" width="9" customWidth="1"/>
    <col min="3589" max="3589" width="22.85546875" customWidth="1"/>
    <col min="3590" max="3590" width="6.7109375" customWidth="1"/>
    <col min="3591" max="3591" width="8.140625" customWidth="1"/>
    <col min="3592" max="3592" width="10.5703125" customWidth="1"/>
    <col min="3593" max="3595" width="0" hidden="1" customWidth="1"/>
    <col min="3596" max="3596" width="15.42578125" customWidth="1"/>
    <col min="3842" max="3842" width="4.7109375" customWidth="1"/>
    <col min="3843" max="3843" width="19.140625" customWidth="1"/>
    <col min="3844" max="3844" width="9" customWidth="1"/>
    <col min="3845" max="3845" width="22.85546875" customWidth="1"/>
    <col min="3846" max="3846" width="6.7109375" customWidth="1"/>
    <col min="3847" max="3847" width="8.140625" customWidth="1"/>
    <col min="3848" max="3848" width="10.5703125" customWidth="1"/>
    <col min="3849" max="3851" width="0" hidden="1" customWidth="1"/>
    <col min="3852" max="3852" width="15.42578125" customWidth="1"/>
    <col min="4098" max="4098" width="4.7109375" customWidth="1"/>
    <col min="4099" max="4099" width="19.140625" customWidth="1"/>
    <col min="4100" max="4100" width="9" customWidth="1"/>
    <col min="4101" max="4101" width="22.85546875" customWidth="1"/>
    <col min="4102" max="4102" width="6.7109375" customWidth="1"/>
    <col min="4103" max="4103" width="8.140625" customWidth="1"/>
    <col min="4104" max="4104" width="10.5703125" customWidth="1"/>
    <col min="4105" max="4107" width="0" hidden="1" customWidth="1"/>
    <col min="4108" max="4108" width="15.42578125" customWidth="1"/>
    <col min="4354" max="4354" width="4.7109375" customWidth="1"/>
    <col min="4355" max="4355" width="19.140625" customWidth="1"/>
    <col min="4356" max="4356" width="9" customWidth="1"/>
    <col min="4357" max="4357" width="22.85546875" customWidth="1"/>
    <col min="4358" max="4358" width="6.7109375" customWidth="1"/>
    <col min="4359" max="4359" width="8.140625" customWidth="1"/>
    <col min="4360" max="4360" width="10.5703125" customWidth="1"/>
    <col min="4361" max="4363" width="0" hidden="1" customWidth="1"/>
    <col min="4364" max="4364" width="15.42578125" customWidth="1"/>
    <col min="4610" max="4610" width="4.7109375" customWidth="1"/>
    <col min="4611" max="4611" width="19.140625" customWidth="1"/>
    <col min="4612" max="4612" width="9" customWidth="1"/>
    <col min="4613" max="4613" width="22.85546875" customWidth="1"/>
    <col min="4614" max="4614" width="6.7109375" customWidth="1"/>
    <col min="4615" max="4615" width="8.140625" customWidth="1"/>
    <col min="4616" max="4616" width="10.5703125" customWidth="1"/>
    <col min="4617" max="4619" width="0" hidden="1" customWidth="1"/>
    <col min="4620" max="4620" width="15.42578125" customWidth="1"/>
    <col min="4866" max="4866" width="4.7109375" customWidth="1"/>
    <col min="4867" max="4867" width="19.140625" customWidth="1"/>
    <col min="4868" max="4868" width="9" customWidth="1"/>
    <col min="4869" max="4869" width="22.85546875" customWidth="1"/>
    <col min="4870" max="4870" width="6.7109375" customWidth="1"/>
    <col min="4871" max="4871" width="8.140625" customWidth="1"/>
    <col min="4872" max="4872" width="10.5703125" customWidth="1"/>
    <col min="4873" max="4875" width="0" hidden="1" customWidth="1"/>
    <col min="4876" max="4876" width="15.42578125" customWidth="1"/>
    <col min="5122" max="5122" width="4.7109375" customWidth="1"/>
    <col min="5123" max="5123" width="19.140625" customWidth="1"/>
    <col min="5124" max="5124" width="9" customWidth="1"/>
    <col min="5125" max="5125" width="22.85546875" customWidth="1"/>
    <col min="5126" max="5126" width="6.7109375" customWidth="1"/>
    <col min="5127" max="5127" width="8.140625" customWidth="1"/>
    <col min="5128" max="5128" width="10.5703125" customWidth="1"/>
    <col min="5129" max="5131" width="0" hidden="1" customWidth="1"/>
    <col min="5132" max="5132" width="15.42578125" customWidth="1"/>
    <col min="5378" max="5378" width="4.7109375" customWidth="1"/>
    <col min="5379" max="5379" width="19.140625" customWidth="1"/>
    <col min="5380" max="5380" width="9" customWidth="1"/>
    <col min="5381" max="5381" width="22.85546875" customWidth="1"/>
    <col min="5382" max="5382" width="6.7109375" customWidth="1"/>
    <col min="5383" max="5383" width="8.140625" customWidth="1"/>
    <col min="5384" max="5384" width="10.5703125" customWidth="1"/>
    <col min="5385" max="5387" width="0" hidden="1" customWidth="1"/>
    <col min="5388" max="5388" width="15.42578125" customWidth="1"/>
    <col min="5634" max="5634" width="4.7109375" customWidth="1"/>
    <col min="5635" max="5635" width="19.140625" customWidth="1"/>
    <col min="5636" max="5636" width="9" customWidth="1"/>
    <col min="5637" max="5637" width="22.85546875" customWidth="1"/>
    <col min="5638" max="5638" width="6.7109375" customWidth="1"/>
    <col min="5639" max="5639" width="8.140625" customWidth="1"/>
    <col min="5640" max="5640" width="10.5703125" customWidth="1"/>
    <col min="5641" max="5643" width="0" hidden="1" customWidth="1"/>
    <col min="5644" max="5644" width="15.42578125" customWidth="1"/>
    <col min="5890" max="5890" width="4.7109375" customWidth="1"/>
    <col min="5891" max="5891" width="19.140625" customWidth="1"/>
    <col min="5892" max="5892" width="9" customWidth="1"/>
    <col min="5893" max="5893" width="22.85546875" customWidth="1"/>
    <col min="5894" max="5894" width="6.7109375" customWidth="1"/>
    <col min="5895" max="5895" width="8.140625" customWidth="1"/>
    <col min="5896" max="5896" width="10.5703125" customWidth="1"/>
    <col min="5897" max="5899" width="0" hidden="1" customWidth="1"/>
    <col min="5900" max="5900" width="15.42578125" customWidth="1"/>
    <col min="6146" max="6146" width="4.7109375" customWidth="1"/>
    <col min="6147" max="6147" width="19.140625" customWidth="1"/>
    <col min="6148" max="6148" width="9" customWidth="1"/>
    <col min="6149" max="6149" width="22.85546875" customWidth="1"/>
    <col min="6150" max="6150" width="6.7109375" customWidth="1"/>
    <col min="6151" max="6151" width="8.140625" customWidth="1"/>
    <col min="6152" max="6152" width="10.5703125" customWidth="1"/>
    <col min="6153" max="6155" width="0" hidden="1" customWidth="1"/>
    <col min="6156" max="6156" width="15.42578125" customWidth="1"/>
    <col min="6402" max="6402" width="4.7109375" customWidth="1"/>
    <col min="6403" max="6403" width="19.140625" customWidth="1"/>
    <col min="6404" max="6404" width="9" customWidth="1"/>
    <col min="6405" max="6405" width="22.85546875" customWidth="1"/>
    <col min="6406" max="6406" width="6.7109375" customWidth="1"/>
    <col min="6407" max="6407" width="8.140625" customWidth="1"/>
    <col min="6408" max="6408" width="10.5703125" customWidth="1"/>
    <col min="6409" max="6411" width="0" hidden="1" customWidth="1"/>
    <col min="6412" max="6412" width="15.42578125" customWidth="1"/>
    <col min="6658" max="6658" width="4.7109375" customWidth="1"/>
    <col min="6659" max="6659" width="19.140625" customWidth="1"/>
    <col min="6660" max="6660" width="9" customWidth="1"/>
    <col min="6661" max="6661" width="22.85546875" customWidth="1"/>
    <col min="6662" max="6662" width="6.7109375" customWidth="1"/>
    <col min="6663" max="6663" width="8.140625" customWidth="1"/>
    <col min="6664" max="6664" width="10.5703125" customWidth="1"/>
    <col min="6665" max="6667" width="0" hidden="1" customWidth="1"/>
    <col min="6668" max="6668" width="15.42578125" customWidth="1"/>
    <col min="6914" max="6914" width="4.7109375" customWidth="1"/>
    <col min="6915" max="6915" width="19.140625" customWidth="1"/>
    <col min="6916" max="6916" width="9" customWidth="1"/>
    <col min="6917" max="6917" width="22.85546875" customWidth="1"/>
    <col min="6918" max="6918" width="6.7109375" customWidth="1"/>
    <col min="6919" max="6919" width="8.140625" customWidth="1"/>
    <col min="6920" max="6920" width="10.5703125" customWidth="1"/>
    <col min="6921" max="6923" width="0" hidden="1" customWidth="1"/>
    <col min="6924" max="6924" width="15.42578125" customWidth="1"/>
    <col min="7170" max="7170" width="4.7109375" customWidth="1"/>
    <col min="7171" max="7171" width="19.140625" customWidth="1"/>
    <col min="7172" max="7172" width="9" customWidth="1"/>
    <col min="7173" max="7173" width="22.85546875" customWidth="1"/>
    <col min="7174" max="7174" width="6.7109375" customWidth="1"/>
    <col min="7175" max="7175" width="8.140625" customWidth="1"/>
    <col min="7176" max="7176" width="10.5703125" customWidth="1"/>
    <col min="7177" max="7179" width="0" hidden="1" customWidth="1"/>
    <col min="7180" max="7180" width="15.42578125" customWidth="1"/>
    <col min="7426" max="7426" width="4.7109375" customWidth="1"/>
    <col min="7427" max="7427" width="19.140625" customWidth="1"/>
    <col min="7428" max="7428" width="9" customWidth="1"/>
    <col min="7429" max="7429" width="22.85546875" customWidth="1"/>
    <col min="7430" max="7430" width="6.7109375" customWidth="1"/>
    <col min="7431" max="7431" width="8.140625" customWidth="1"/>
    <col min="7432" max="7432" width="10.5703125" customWidth="1"/>
    <col min="7433" max="7435" width="0" hidden="1" customWidth="1"/>
    <col min="7436" max="7436" width="15.42578125" customWidth="1"/>
    <col min="7682" max="7682" width="4.7109375" customWidth="1"/>
    <col min="7683" max="7683" width="19.140625" customWidth="1"/>
    <col min="7684" max="7684" width="9" customWidth="1"/>
    <col min="7685" max="7685" width="22.85546875" customWidth="1"/>
    <col min="7686" max="7686" width="6.7109375" customWidth="1"/>
    <col min="7687" max="7687" width="8.140625" customWidth="1"/>
    <col min="7688" max="7688" width="10.5703125" customWidth="1"/>
    <col min="7689" max="7691" width="0" hidden="1" customWidth="1"/>
    <col min="7692" max="7692" width="15.42578125" customWidth="1"/>
    <col min="7938" max="7938" width="4.7109375" customWidth="1"/>
    <col min="7939" max="7939" width="19.140625" customWidth="1"/>
    <col min="7940" max="7940" width="9" customWidth="1"/>
    <col min="7941" max="7941" width="22.85546875" customWidth="1"/>
    <col min="7942" max="7942" width="6.7109375" customWidth="1"/>
    <col min="7943" max="7943" width="8.140625" customWidth="1"/>
    <col min="7944" max="7944" width="10.5703125" customWidth="1"/>
    <col min="7945" max="7947" width="0" hidden="1" customWidth="1"/>
    <col min="7948" max="7948" width="15.42578125" customWidth="1"/>
    <col min="8194" max="8194" width="4.7109375" customWidth="1"/>
    <col min="8195" max="8195" width="19.140625" customWidth="1"/>
    <col min="8196" max="8196" width="9" customWidth="1"/>
    <col min="8197" max="8197" width="22.85546875" customWidth="1"/>
    <col min="8198" max="8198" width="6.7109375" customWidth="1"/>
    <col min="8199" max="8199" width="8.140625" customWidth="1"/>
    <col min="8200" max="8200" width="10.5703125" customWidth="1"/>
    <col min="8201" max="8203" width="0" hidden="1" customWidth="1"/>
    <col min="8204" max="8204" width="15.42578125" customWidth="1"/>
    <col min="8450" max="8450" width="4.7109375" customWidth="1"/>
    <col min="8451" max="8451" width="19.140625" customWidth="1"/>
    <col min="8452" max="8452" width="9" customWidth="1"/>
    <col min="8453" max="8453" width="22.85546875" customWidth="1"/>
    <col min="8454" max="8454" width="6.7109375" customWidth="1"/>
    <col min="8455" max="8455" width="8.140625" customWidth="1"/>
    <col min="8456" max="8456" width="10.5703125" customWidth="1"/>
    <col min="8457" max="8459" width="0" hidden="1" customWidth="1"/>
    <col min="8460" max="8460" width="15.42578125" customWidth="1"/>
    <col min="8706" max="8706" width="4.7109375" customWidth="1"/>
    <col min="8707" max="8707" width="19.140625" customWidth="1"/>
    <col min="8708" max="8708" width="9" customWidth="1"/>
    <col min="8709" max="8709" width="22.85546875" customWidth="1"/>
    <col min="8710" max="8710" width="6.7109375" customWidth="1"/>
    <col min="8711" max="8711" width="8.140625" customWidth="1"/>
    <col min="8712" max="8712" width="10.5703125" customWidth="1"/>
    <col min="8713" max="8715" width="0" hidden="1" customWidth="1"/>
    <col min="8716" max="8716" width="15.42578125" customWidth="1"/>
    <col min="8962" max="8962" width="4.7109375" customWidth="1"/>
    <col min="8963" max="8963" width="19.140625" customWidth="1"/>
    <col min="8964" max="8964" width="9" customWidth="1"/>
    <col min="8965" max="8965" width="22.85546875" customWidth="1"/>
    <col min="8966" max="8966" width="6.7109375" customWidth="1"/>
    <col min="8967" max="8967" width="8.140625" customWidth="1"/>
    <col min="8968" max="8968" width="10.5703125" customWidth="1"/>
    <col min="8969" max="8971" width="0" hidden="1" customWidth="1"/>
    <col min="8972" max="8972" width="15.42578125" customWidth="1"/>
    <col min="9218" max="9218" width="4.7109375" customWidth="1"/>
    <col min="9219" max="9219" width="19.140625" customWidth="1"/>
    <col min="9220" max="9220" width="9" customWidth="1"/>
    <col min="9221" max="9221" width="22.85546875" customWidth="1"/>
    <col min="9222" max="9222" width="6.7109375" customWidth="1"/>
    <col min="9223" max="9223" width="8.140625" customWidth="1"/>
    <col min="9224" max="9224" width="10.5703125" customWidth="1"/>
    <col min="9225" max="9227" width="0" hidden="1" customWidth="1"/>
    <col min="9228" max="9228" width="15.42578125" customWidth="1"/>
    <col min="9474" max="9474" width="4.7109375" customWidth="1"/>
    <col min="9475" max="9475" width="19.140625" customWidth="1"/>
    <col min="9476" max="9476" width="9" customWidth="1"/>
    <col min="9477" max="9477" width="22.85546875" customWidth="1"/>
    <col min="9478" max="9478" width="6.7109375" customWidth="1"/>
    <col min="9479" max="9479" width="8.140625" customWidth="1"/>
    <col min="9480" max="9480" width="10.5703125" customWidth="1"/>
    <col min="9481" max="9483" width="0" hidden="1" customWidth="1"/>
    <col min="9484" max="9484" width="15.42578125" customWidth="1"/>
    <col min="9730" max="9730" width="4.7109375" customWidth="1"/>
    <col min="9731" max="9731" width="19.140625" customWidth="1"/>
    <col min="9732" max="9732" width="9" customWidth="1"/>
    <col min="9733" max="9733" width="22.85546875" customWidth="1"/>
    <col min="9734" max="9734" width="6.7109375" customWidth="1"/>
    <col min="9735" max="9735" width="8.140625" customWidth="1"/>
    <col min="9736" max="9736" width="10.5703125" customWidth="1"/>
    <col min="9737" max="9739" width="0" hidden="1" customWidth="1"/>
    <col min="9740" max="9740" width="15.42578125" customWidth="1"/>
    <col min="9986" max="9986" width="4.7109375" customWidth="1"/>
    <col min="9987" max="9987" width="19.140625" customWidth="1"/>
    <col min="9988" max="9988" width="9" customWidth="1"/>
    <col min="9989" max="9989" width="22.85546875" customWidth="1"/>
    <col min="9990" max="9990" width="6.7109375" customWidth="1"/>
    <col min="9991" max="9991" width="8.140625" customWidth="1"/>
    <col min="9992" max="9992" width="10.5703125" customWidth="1"/>
    <col min="9993" max="9995" width="0" hidden="1" customWidth="1"/>
    <col min="9996" max="9996" width="15.42578125" customWidth="1"/>
    <col min="10242" max="10242" width="4.7109375" customWidth="1"/>
    <col min="10243" max="10243" width="19.140625" customWidth="1"/>
    <col min="10244" max="10244" width="9" customWidth="1"/>
    <col min="10245" max="10245" width="22.85546875" customWidth="1"/>
    <col min="10246" max="10246" width="6.7109375" customWidth="1"/>
    <col min="10247" max="10247" width="8.140625" customWidth="1"/>
    <col min="10248" max="10248" width="10.5703125" customWidth="1"/>
    <col min="10249" max="10251" width="0" hidden="1" customWidth="1"/>
    <col min="10252" max="10252" width="15.42578125" customWidth="1"/>
    <col min="10498" max="10498" width="4.7109375" customWidth="1"/>
    <col min="10499" max="10499" width="19.140625" customWidth="1"/>
    <col min="10500" max="10500" width="9" customWidth="1"/>
    <col min="10501" max="10501" width="22.85546875" customWidth="1"/>
    <col min="10502" max="10502" width="6.7109375" customWidth="1"/>
    <col min="10503" max="10503" width="8.140625" customWidth="1"/>
    <col min="10504" max="10504" width="10.5703125" customWidth="1"/>
    <col min="10505" max="10507" width="0" hidden="1" customWidth="1"/>
    <col min="10508" max="10508" width="15.42578125" customWidth="1"/>
    <col min="10754" max="10754" width="4.7109375" customWidth="1"/>
    <col min="10755" max="10755" width="19.140625" customWidth="1"/>
    <col min="10756" max="10756" width="9" customWidth="1"/>
    <col min="10757" max="10757" width="22.85546875" customWidth="1"/>
    <col min="10758" max="10758" width="6.7109375" customWidth="1"/>
    <col min="10759" max="10759" width="8.140625" customWidth="1"/>
    <col min="10760" max="10760" width="10.5703125" customWidth="1"/>
    <col min="10761" max="10763" width="0" hidden="1" customWidth="1"/>
    <col min="10764" max="10764" width="15.42578125" customWidth="1"/>
    <col min="11010" max="11010" width="4.7109375" customWidth="1"/>
    <col min="11011" max="11011" width="19.140625" customWidth="1"/>
    <col min="11012" max="11012" width="9" customWidth="1"/>
    <col min="11013" max="11013" width="22.85546875" customWidth="1"/>
    <col min="11014" max="11014" width="6.7109375" customWidth="1"/>
    <col min="11015" max="11015" width="8.140625" customWidth="1"/>
    <col min="11016" max="11016" width="10.5703125" customWidth="1"/>
    <col min="11017" max="11019" width="0" hidden="1" customWidth="1"/>
    <col min="11020" max="11020" width="15.42578125" customWidth="1"/>
    <col min="11266" max="11266" width="4.7109375" customWidth="1"/>
    <col min="11267" max="11267" width="19.140625" customWidth="1"/>
    <col min="11268" max="11268" width="9" customWidth="1"/>
    <col min="11269" max="11269" width="22.85546875" customWidth="1"/>
    <col min="11270" max="11270" width="6.7109375" customWidth="1"/>
    <col min="11271" max="11271" width="8.140625" customWidth="1"/>
    <col min="11272" max="11272" width="10.5703125" customWidth="1"/>
    <col min="11273" max="11275" width="0" hidden="1" customWidth="1"/>
    <col min="11276" max="11276" width="15.42578125" customWidth="1"/>
    <col min="11522" max="11522" width="4.7109375" customWidth="1"/>
    <col min="11523" max="11523" width="19.140625" customWidth="1"/>
    <col min="11524" max="11524" width="9" customWidth="1"/>
    <col min="11525" max="11525" width="22.85546875" customWidth="1"/>
    <col min="11526" max="11526" width="6.7109375" customWidth="1"/>
    <col min="11527" max="11527" width="8.140625" customWidth="1"/>
    <col min="11528" max="11528" width="10.5703125" customWidth="1"/>
    <col min="11529" max="11531" width="0" hidden="1" customWidth="1"/>
    <col min="11532" max="11532" width="15.42578125" customWidth="1"/>
    <col min="11778" max="11778" width="4.7109375" customWidth="1"/>
    <col min="11779" max="11779" width="19.140625" customWidth="1"/>
    <col min="11780" max="11780" width="9" customWidth="1"/>
    <col min="11781" max="11781" width="22.85546875" customWidth="1"/>
    <col min="11782" max="11782" width="6.7109375" customWidth="1"/>
    <col min="11783" max="11783" width="8.140625" customWidth="1"/>
    <col min="11784" max="11784" width="10.5703125" customWidth="1"/>
    <col min="11785" max="11787" width="0" hidden="1" customWidth="1"/>
    <col min="11788" max="11788" width="15.42578125" customWidth="1"/>
    <col min="12034" max="12034" width="4.7109375" customWidth="1"/>
    <col min="12035" max="12035" width="19.140625" customWidth="1"/>
    <col min="12036" max="12036" width="9" customWidth="1"/>
    <col min="12037" max="12037" width="22.85546875" customWidth="1"/>
    <col min="12038" max="12038" width="6.7109375" customWidth="1"/>
    <col min="12039" max="12039" width="8.140625" customWidth="1"/>
    <col min="12040" max="12040" width="10.5703125" customWidth="1"/>
    <col min="12041" max="12043" width="0" hidden="1" customWidth="1"/>
    <col min="12044" max="12044" width="15.42578125" customWidth="1"/>
    <col min="12290" max="12290" width="4.7109375" customWidth="1"/>
    <col min="12291" max="12291" width="19.140625" customWidth="1"/>
    <col min="12292" max="12292" width="9" customWidth="1"/>
    <col min="12293" max="12293" width="22.85546875" customWidth="1"/>
    <col min="12294" max="12294" width="6.7109375" customWidth="1"/>
    <col min="12295" max="12295" width="8.140625" customWidth="1"/>
    <col min="12296" max="12296" width="10.5703125" customWidth="1"/>
    <col min="12297" max="12299" width="0" hidden="1" customWidth="1"/>
    <col min="12300" max="12300" width="15.42578125" customWidth="1"/>
    <col min="12546" max="12546" width="4.7109375" customWidth="1"/>
    <col min="12547" max="12547" width="19.140625" customWidth="1"/>
    <col min="12548" max="12548" width="9" customWidth="1"/>
    <col min="12549" max="12549" width="22.85546875" customWidth="1"/>
    <col min="12550" max="12550" width="6.7109375" customWidth="1"/>
    <col min="12551" max="12551" width="8.140625" customWidth="1"/>
    <col min="12552" max="12552" width="10.5703125" customWidth="1"/>
    <col min="12553" max="12555" width="0" hidden="1" customWidth="1"/>
    <col min="12556" max="12556" width="15.42578125" customWidth="1"/>
    <col min="12802" max="12802" width="4.7109375" customWidth="1"/>
    <col min="12803" max="12803" width="19.140625" customWidth="1"/>
    <col min="12804" max="12804" width="9" customWidth="1"/>
    <col min="12805" max="12805" width="22.85546875" customWidth="1"/>
    <col min="12806" max="12806" width="6.7109375" customWidth="1"/>
    <col min="12807" max="12807" width="8.140625" customWidth="1"/>
    <col min="12808" max="12808" width="10.5703125" customWidth="1"/>
    <col min="12809" max="12811" width="0" hidden="1" customWidth="1"/>
    <col min="12812" max="12812" width="15.42578125" customWidth="1"/>
    <col min="13058" max="13058" width="4.7109375" customWidth="1"/>
    <col min="13059" max="13059" width="19.140625" customWidth="1"/>
    <col min="13060" max="13060" width="9" customWidth="1"/>
    <col min="13061" max="13061" width="22.85546875" customWidth="1"/>
    <col min="13062" max="13062" width="6.7109375" customWidth="1"/>
    <col min="13063" max="13063" width="8.140625" customWidth="1"/>
    <col min="13064" max="13064" width="10.5703125" customWidth="1"/>
    <col min="13065" max="13067" width="0" hidden="1" customWidth="1"/>
    <col min="13068" max="13068" width="15.42578125" customWidth="1"/>
    <col min="13314" max="13314" width="4.7109375" customWidth="1"/>
    <col min="13315" max="13315" width="19.140625" customWidth="1"/>
    <col min="13316" max="13316" width="9" customWidth="1"/>
    <col min="13317" max="13317" width="22.85546875" customWidth="1"/>
    <col min="13318" max="13318" width="6.7109375" customWidth="1"/>
    <col min="13319" max="13319" width="8.140625" customWidth="1"/>
    <col min="13320" max="13320" width="10.5703125" customWidth="1"/>
    <col min="13321" max="13323" width="0" hidden="1" customWidth="1"/>
    <col min="13324" max="13324" width="15.42578125" customWidth="1"/>
    <col min="13570" max="13570" width="4.7109375" customWidth="1"/>
    <col min="13571" max="13571" width="19.140625" customWidth="1"/>
    <col min="13572" max="13572" width="9" customWidth="1"/>
    <col min="13573" max="13573" width="22.85546875" customWidth="1"/>
    <col min="13574" max="13574" width="6.7109375" customWidth="1"/>
    <col min="13575" max="13575" width="8.140625" customWidth="1"/>
    <col min="13576" max="13576" width="10.5703125" customWidth="1"/>
    <col min="13577" max="13579" width="0" hidden="1" customWidth="1"/>
    <col min="13580" max="13580" width="15.42578125" customWidth="1"/>
    <col min="13826" max="13826" width="4.7109375" customWidth="1"/>
    <col min="13827" max="13827" width="19.140625" customWidth="1"/>
    <col min="13828" max="13828" width="9" customWidth="1"/>
    <col min="13829" max="13829" width="22.85546875" customWidth="1"/>
    <col min="13830" max="13830" width="6.7109375" customWidth="1"/>
    <col min="13831" max="13831" width="8.140625" customWidth="1"/>
    <col min="13832" max="13832" width="10.5703125" customWidth="1"/>
    <col min="13833" max="13835" width="0" hidden="1" customWidth="1"/>
    <col min="13836" max="13836" width="15.42578125" customWidth="1"/>
    <col min="14082" max="14082" width="4.7109375" customWidth="1"/>
    <col min="14083" max="14083" width="19.140625" customWidth="1"/>
    <col min="14084" max="14084" width="9" customWidth="1"/>
    <col min="14085" max="14085" width="22.85546875" customWidth="1"/>
    <col min="14086" max="14086" width="6.7109375" customWidth="1"/>
    <col min="14087" max="14087" width="8.140625" customWidth="1"/>
    <col min="14088" max="14088" width="10.5703125" customWidth="1"/>
    <col min="14089" max="14091" width="0" hidden="1" customWidth="1"/>
    <col min="14092" max="14092" width="15.42578125" customWidth="1"/>
    <col min="14338" max="14338" width="4.7109375" customWidth="1"/>
    <col min="14339" max="14339" width="19.140625" customWidth="1"/>
    <col min="14340" max="14340" width="9" customWidth="1"/>
    <col min="14341" max="14341" width="22.85546875" customWidth="1"/>
    <col min="14342" max="14342" width="6.7109375" customWidth="1"/>
    <col min="14343" max="14343" width="8.140625" customWidth="1"/>
    <col min="14344" max="14344" width="10.5703125" customWidth="1"/>
    <col min="14345" max="14347" width="0" hidden="1" customWidth="1"/>
    <col min="14348" max="14348" width="15.42578125" customWidth="1"/>
    <col min="14594" max="14594" width="4.7109375" customWidth="1"/>
    <col min="14595" max="14595" width="19.140625" customWidth="1"/>
    <col min="14596" max="14596" width="9" customWidth="1"/>
    <col min="14597" max="14597" width="22.85546875" customWidth="1"/>
    <col min="14598" max="14598" width="6.7109375" customWidth="1"/>
    <col min="14599" max="14599" width="8.140625" customWidth="1"/>
    <col min="14600" max="14600" width="10.5703125" customWidth="1"/>
    <col min="14601" max="14603" width="0" hidden="1" customWidth="1"/>
    <col min="14604" max="14604" width="15.42578125" customWidth="1"/>
    <col min="14850" max="14850" width="4.7109375" customWidth="1"/>
    <col min="14851" max="14851" width="19.140625" customWidth="1"/>
    <col min="14852" max="14852" width="9" customWidth="1"/>
    <col min="14853" max="14853" width="22.85546875" customWidth="1"/>
    <col min="14854" max="14854" width="6.7109375" customWidth="1"/>
    <col min="14855" max="14855" width="8.140625" customWidth="1"/>
    <col min="14856" max="14856" width="10.5703125" customWidth="1"/>
    <col min="14857" max="14859" width="0" hidden="1" customWidth="1"/>
    <col min="14860" max="14860" width="15.42578125" customWidth="1"/>
    <col min="15106" max="15106" width="4.7109375" customWidth="1"/>
    <col min="15107" max="15107" width="19.140625" customWidth="1"/>
    <col min="15108" max="15108" width="9" customWidth="1"/>
    <col min="15109" max="15109" width="22.85546875" customWidth="1"/>
    <col min="15110" max="15110" width="6.7109375" customWidth="1"/>
    <col min="15111" max="15111" width="8.140625" customWidth="1"/>
    <col min="15112" max="15112" width="10.5703125" customWidth="1"/>
    <col min="15113" max="15115" width="0" hidden="1" customWidth="1"/>
    <col min="15116" max="15116" width="15.42578125" customWidth="1"/>
    <col min="15362" max="15362" width="4.7109375" customWidth="1"/>
    <col min="15363" max="15363" width="19.140625" customWidth="1"/>
    <col min="15364" max="15364" width="9" customWidth="1"/>
    <col min="15365" max="15365" width="22.85546875" customWidth="1"/>
    <col min="15366" max="15366" width="6.7109375" customWidth="1"/>
    <col min="15367" max="15367" width="8.140625" customWidth="1"/>
    <col min="15368" max="15368" width="10.5703125" customWidth="1"/>
    <col min="15369" max="15371" width="0" hidden="1" customWidth="1"/>
    <col min="15372" max="15372" width="15.42578125" customWidth="1"/>
    <col min="15618" max="15618" width="4.7109375" customWidth="1"/>
    <col min="15619" max="15619" width="19.140625" customWidth="1"/>
    <col min="15620" max="15620" width="9" customWidth="1"/>
    <col min="15621" max="15621" width="22.85546875" customWidth="1"/>
    <col min="15622" max="15622" width="6.7109375" customWidth="1"/>
    <col min="15623" max="15623" width="8.140625" customWidth="1"/>
    <col min="15624" max="15624" width="10.5703125" customWidth="1"/>
    <col min="15625" max="15627" width="0" hidden="1" customWidth="1"/>
    <col min="15628" max="15628" width="15.42578125" customWidth="1"/>
    <col min="15874" max="15874" width="4.7109375" customWidth="1"/>
    <col min="15875" max="15875" width="19.140625" customWidth="1"/>
    <col min="15876" max="15876" width="9" customWidth="1"/>
    <col min="15877" max="15877" width="22.85546875" customWidth="1"/>
    <col min="15878" max="15878" width="6.7109375" customWidth="1"/>
    <col min="15879" max="15879" width="8.140625" customWidth="1"/>
    <col min="15880" max="15880" width="10.5703125" customWidth="1"/>
    <col min="15881" max="15883" width="0" hidden="1" customWidth="1"/>
    <col min="15884" max="15884" width="15.42578125" customWidth="1"/>
    <col min="16130" max="16130" width="4.7109375" customWidth="1"/>
    <col min="16131" max="16131" width="19.140625" customWidth="1"/>
    <col min="16132" max="16132" width="9" customWidth="1"/>
    <col min="16133" max="16133" width="22.85546875" customWidth="1"/>
    <col min="16134" max="16134" width="6.7109375" customWidth="1"/>
    <col min="16135" max="16135" width="8.140625" customWidth="1"/>
    <col min="16136" max="16136" width="10.5703125" customWidth="1"/>
    <col min="16137" max="16139" width="0" hidden="1" customWidth="1"/>
    <col min="16140" max="16140" width="15.42578125" customWidth="1"/>
  </cols>
  <sheetData>
    <row r="1" spans="1:17" ht="46.5" customHeight="1" x14ac:dyDescent="0.2">
      <c r="K1" s="279" t="s">
        <v>1786</v>
      </c>
      <c r="L1" s="279"/>
      <c r="M1" s="279"/>
    </row>
    <row r="2" spans="1:17" x14ac:dyDescent="0.2">
      <c r="K2" s="279"/>
      <c r="L2" s="279"/>
      <c r="M2" s="279"/>
    </row>
    <row r="3" spans="1:17" s="37" customFormat="1" ht="34.5" customHeight="1" x14ac:dyDescent="0.2">
      <c r="A3" s="280" t="s">
        <v>1489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4"/>
    </row>
    <row r="4" spans="1:17" ht="24" customHeight="1" x14ac:dyDescent="0.2">
      <c r="A4" s="31"/>
      <c r="B4" s="26"/>
      <c r="C4" s="24"/>
      <c r="D4" s="25"/>
      <c r="E4" s="24"/>
      <c r="F4" s="24"/>
      <c r="G4" s="24"/>
      <c r="H4" s="24"/>
      <c r="I4" s="24"/>
      <c r="J4" s="24"/>
      <c r="K4" s="24"/>
      <c r="L4" s="24"/>
      <c r="M4" s="24"/>
    </row>
    <row r="5" spans="1:17" ht="28.5" customHeight="1" x14ac:dyDescent="0.2">
      <c r="A5" s="282" t="s">
        <v>4</v>
      </c>
      <c r="B5" s="282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</row>
    <row r="6" spans="1:17" s="38" customFormat="1" ht="15" customHeight="1" x14ac:dyDescent="0.2">
      <c r="A6" s="283" t="s">
        <v>0</v>
      </c>
      <c r="B6" s="274" t="s">
        <v>193</v>
      </c>
      <c r="C6" s="276" t="s">
        <v>192</v>
      </c>
      <c r="D6" s="268" t="s">
        <v>468</v>
      </c>
      <c r="E6" s="270" t="s">
        <v>469</v>
      </c>
      <c r="F6" s="272" t="s">
        <v>473</v>
      </c>
      <c r="G6" s="274" t="s">
        <v>307</v>
      </c>
      <c r="H6" s="274" t="s">
        <v>472</v>
      </c>
      <c r="I6" s="272" t="s">
        <v>189</v>
      </c>
      <c r="J6" s="272" t="s">
        <v>190</v>
      </c>
      <c r="K6" s="272" t="s">
        <v>474</v>
      </c>
      <c r="L6" s="274" t="s">
        <v>1516</v>
      </c>
      <c r="M6" s="274" t="s">
        <v>128</v>
      </c>
      <c r="N6" s="274" t="s">
        <v>378</v>
      </c>
      <c r="O6" s="264" t="s">
        <v>282</v>
      </c>
      <c r="P6" s="264" t="s">
        <v>283</v>
      </c>
      <c r="Q6" s="1"/>
    </row>
    <row r="7" spans="1:17" ht="35.25" customHeight="1" x14ac:dyDescent="0.2">
      <c r="A7" s="284"/>
      <c r="B7" s="275"/>
      <c r="C7" s="277"/>
      <c r="D7" s="278"/>
      <c r="E7" s="285"/>
      <c r="F7" s="286"/>
      <c r="G7" s="275"/>
      <c r="H7" s="281"/>
      <c r="I7" s="273"/>
      <c r="J7" s="273"/>
      <c r="K7" s="281"/>
      <c r="L7" s="281"/>
      <c r="M7" s="275"/>
      <c r="N7" s="281"/>
      <c r="O7" s="264"/>
      <c r="P7" s="264"/>
      <c r="Q7" s="1"/>
    </row>
    <row r="8" spans="1:17" x14ac:dyDescent="0.2">
      <c r="A8" s="32" t="s">
        <v>8</v>
      </c>
      <c r="B8" s="21" t="s">
        <v>9</v>
      </c>
      <c r="C8" s="19" t="s">
        <v>12</v>
      </c>
      <c r="D8" s="32" t="s">
        <v>14</v>
      </c>
      <c r="E8" s="21" t="s">
        <v>16</v>
      </c>
      <c r="F8" s="19" t="s">
        <v>15</v>
      </c>
      <c r="G8" s="32" t="s">
        <v>17</v>
      </c>
      <c r="H8" s="32" t="s">
        <v>5</v>
      </c>
      <c r="I8" s="21" t="s">
        <v>13</v>
      </c>
      <c r="J8" s="19" t="s">
        <v>22</v>
      </c>
      <c r="K8" s="32" t="s">
        <v>5</v>
      </c>
      <c r="L8" s="21" t="s">
        <v>13</v>
      </c>
      <c r="M8" s="19" t="s">
        <v>22</v>
      </c>
      <c r="N8" s="32" t="s">
        <v>7</v>
      </c>
      <c r="O8" s="32" t="s">
        <v>25</v>
      </c>
      <c r="P8" s="21" t="s">
        <v>6</v>
      </c>
      <c r="Q8" s="17"/>
    </row>
    <row r="9" spans="1:17" ht="38.25" x14ac:dyDescent="0.2">
      <c r="A9" s="22" t="s">
        <v>8</v>
      </c>
      <c r="B9" s="161" t="s">
        <v>350</v>
      </c>
      <c r="C9" s="144" t="s">
        <v>351</v>
      </c>
      <c r="D9" s="152" t="s">
        <v>352</v>
      </c>
      <c r="E9" s="152"/>
      <c r="F9" s="152" t="s">
        <v>352</v>
      </c>
      <c r="G9" s="140" t="s">
        <v>353</v>
      </c>
      <c r="H9" s="140"/>
      <c r="I9" s="140" t="s">
        <v>96</v>
      </c>
      <c r="J9" s="88" t="s">
        <v>47</v>
      </c>
      <c r="K9" s="88">
        <v>302.3</v>
      </c>
      <c r="L9" s="140" t="s">
        <v>1517</v>
      </c>
      <c r="M9" s="140" t="s">
        <v>356</v>
      </c>
      <c r="N9" s="162" t="s">
        <v>425</v>
      </c>
      <c r="O9" s="90" t="s">
        <v>349</v>
      </c>
      <c r="P9" s="89" t="s">
        <v>358</v>
      </c>
      <c r="Q9" s="1"/>
    </row>
    <row r="10" spans="1:17" ht="38.25" x14ac:dyDescent="0.2">
      <c r="A10" s="22" t="s">
        <v>9</v>
      </c>
      <c r="B10" s="161" t="s">
        <v>196</v>
      </c>
      <c r="C10" s="91" t="s">
        <v>195</v>
      </c>
      <c r="D10" s="152" t="s">
        <v>27</v>
      </c>
      <c r="E10" s="152"/>
      <c r="F10" s="152" t="s">
        <v>27</v>
      </c>
      <c r="G10" s="140" t="s">
        <v>48</v>
      </c>
      <c r="H10" s="140"/>
      <c r="I10" s="140" t="s">
        <v>98</v>
      </c>
      <c r="J10" s="88" t="s">
        <v>47</v>
      </c>
      <c r="K10" s="229">
        <v>427</v>
      </c>
      <c r="L10" s="229" t="s">
        <v>96</v>
      </c>
      <c r="M10" s="140" t="s">
        <v>354</v>
      </c>
      <c r="N10" s="162" t="s">
        <v>425</v>
      </c>
      <c r="O10" s="90" t="s">
        <v>349</v>
      </c>
      <c r="P10" s="89" t="s">
        <v>359</v>
      </c>
      <c r="Q10" s="1"/>
    </row>
    <row r="11" spans="1:17" ht="38.25" x14ac:dyDescent="0.2">
      <c r="A11" s="22" t="s">
        <v>12</v>
      </c>
      <c r="B11" s="161" t="s">
        <v>198</v>
      </c>
      <c r="C11" s="152" t="s">
        <v>197</v>
      </c>
      <c r="D11" s="152" t="s">
        <v>50</v>
      </c>
      <c r="E11" s="152"/>
      <c r="F11" s="152" t="s">
        <v>50</v>
      </c>
      <c r="G11" s="140" t="s">
        <v>49</v>
      </c>
      <c r="H11" s="140"/>
      <c r="I11" s="140" t="s">
        <v>99</v>
      </c>
      <c r="J11" s="88" t="s">
        <v>47</v>
      </c>
      <c r="K11" s="88">
        <v>509.1</v>
      </c>
      <c r="L11" s="140" t="s">
        <v>1518</v>
      </c>
      <c r="M11" s="140" t="s">
        <v>355</v>
      </c>
      <c r="N11" s="162" t="s">
        <v>425</v>
      </c>
      <c r="O11" s="90" t="s">
        <v>349</v>
      </c>
      <c r="P11" s="89" t="s">
        <v>362</v>
      </c>
      <c r="Q11" s="1"/>
    </row>
    <row r="12" spans="1:17" ht="38.25" x14ac:dyDescent="0.2">
      <c r="A12" s="22" t="s">
        <v>14</v>
      </c>
      <c r="B12" s="161" t="s">
        <v>199</v>
      </c>
      <c r="C12" s="152" t="s">
        <v>360</v>
      </c>
      <c r="D12" s="152" t="s">
        <v>95</v>
      </c>
      <c r="E12" s="152"/>
      <c r="F12" s="152" t="s">
        <v>50</v>
      </c>
      <c r="G12" s="140" t="s">
        <v>97</v>
      </c>
      <c r="H12" s="140"/>
      <c r="I12" s="140" t="s">
        <v>100</v>
      </c>
      <c r="J12" s="88" t="s">
        <v>47</v>
      </c>
      <c r="K12" s="88">
        <v>443</v>
      </c>
      <c r="L12" s="140" t="s">
        <v>1519</v>
      </c>
      <c r="M12" s="140" t="s">
        <v>357</v>
      </c>
      <c r="N12" s="162" t="s">
        <v>425</v>
      </c>
      <c r="O12" s="90" t="s">
        <v>349</v>
      </c>
      <c r="P12" s="89" t="s">
        <v>361</v>
      </c>
      <c r="Q12" s="1"/>
    </row>
    <row r="13" spans="1:17" ht="51" x14ac:dyDescent="0.2">
      <c r="A13" s="22" t="s">
        <v>16</v>
      </c>
      <c r="B13" s="161" t="s">
        <v>1497</v>
      </c>
      <c r="C13" s="152" t="s">
        <v>1498</v>
      </c>
      <c r="D13" s="152" t="s">
        <v>1499</v>
      </c>
      <c r="E13" s="152"/>
      <c r="F13" s="152" t="s">
        <v>1500</v>
      </c>
      <c r="G13" s="140" t="s">
        <v>1501</v>
      </c>
      <c r="H13" s="140"/>
      <c r="I13" s="140"/>
      <c r="J13" s="88"/>
      <c r="K13" s="88">
        <v>361.4</v>
      </c>
      <c r="L13" s="140" t="s">
        <v>96</v>
      </c>
      <c r="M13" s="140" t="s">
        <v>1502</v>
      </c>
      <c r="N13" s="162" t="s">
        <v>425</v>
      </c>
      <c r="O13" s="90" t="s">
        <v>349</v>
      </c>
      <c r="P13" s="89" t="s">
        <v>1503</v>
      </c>
      <c r="Q13" s="222"/>
    </row>
    <row r="14" spans="1:17" x14ac:dyDescent="0.2">
      <c r="A14" s="32"/>
      <c r="B14" s="8" t="s">
        <v>41</v>
      </c>
      <c r="C14" s="2"/>
      <c r="D14" s="19"/>
      <c r="E14" s="10"/>
      <c r="F14" s="10"/>
      <c r="G14" s="23">
        <f>G9+G10+G13+G11+G12</f>
        <v>2480.8000000000002</v>
      </c>
      <c r="H14" s="23">
        <f t="shared" ref="H14:L14" si="0">H9+H10+H13+H11+H12</f>
        <v>0</v>
      </c>
      <c r="I14" s="23">
        <f t="shared" si="0"/>
        <v>1353.1</v>
      </c>
      <c r="J14" s="23" t="e">
        <f t="shared" si="0"/>
        <v>#VALUE!</v>
      </c>
      <c r="K14" s="23">
        <f t="shared" si="0"/>
        <v>2042.7999999999997</v>
      </c>
      <c r="L14" s="23">
        <f t="shared" si="0"/>
        <v>438</v>
      </c>
      <c r="M14" s="22"/>
      <c r="N14" s="22"/>
      <c r="O14" s="13"/>
      <c r="P14" s="2"/>
      <c r="Q14" s="1"/>
    </row>
    <row r="15" spans="1:17" x14ac:dyDescent="0.2">
      <c r="A15" s="30"/>
      <c r="B15" s="1"/>
      <c r="C15" s="6"/>
      <c r="D15" s="16"/>
      <c r="E15" s="6"/>
      <c r="F15" s="6"/>
      <c r="G15" s="6"/>
      <c r="H15" s="6"/>
      <c r="I15" s="6"/>
      <c r="J15" s="6"/>
      <c r="K15" s="6"/>
      <c r="L15" s="6"/>
      <c r="M15" s="6"/>
    </row>
    <row r="16" spans="1:17" x14ac:dyDescent="0.2">
      <c r="A16" s="78" t="s">
        <v>236</v>
      </c>
      <c r="B16" s="266" t="s">
        <v>488</v>
      </c>
      <c r="C16" s="267"/>
      <c r="D16" s="16"/>
      <c r="E16" s="6"/>
      <c r="F16" s="6"/>
      <c r="G16" s="6"/>
      <c r="H16" s="6"/>
      <c r="I16" s="6"/>
      <c r="J16" s="6"/>
      <c r="K16" s="6"/>
      <c r="L16" s="6"/>
      <c r="M16" s="6"/>
    </row>
    <row r="17" spans="1:16" s="76" customFormat="1" ht="13.5" x14ac:dyDescent="0.2">
      <c r="A17" s="283" t="s">
        <v>0</v>
      </c>
      <c r="B17" s="274" t="s">
        <v>193</v>
      </c>
      <c r="C17" s="276" t="s">
        <v>208</v>
      </c>
      <c r="D17" s="79" t="s">
        <v>489</v>
      </c>
      <c r="E17" s="268" t="s">
        <v>468</v>
      </c>
      <c r="F17" s="270" t="s">
        <v>469</v>
      </c>
      <c r="G17" s="274" t="s">
        <v>307</v>
      </c>
      <c r="H17" s="272" t="s">
        <v>189</v>
      </c>
      <c r="I17" s="272" t="s">
        <v>207</v>
      </c>
      <c r="J17" s="274" t="s">
        <v>128</v>
      </c>
      <c r="K17" s="265" t="s">
        <v>474</v>
      </c>
      <c r="L17" s="272" t="s">
        <v>490</v>
      </c>
      <c r="M17" s="274" t="s">
        <v>128</v>
      </c>
      <c r="N17" s="265" t="s">
        <v>378</v>
      </c>
      <c r="O17" s="265" t="s">
        <v>282</v>
      </c>
      <c r="P17" s="265" t="s">
        <v>283</v>
      </c>
    </row>
    <row r="18" spans="1:16" s="76" customFormat="1" ht="50.25" customHeight="1" x14ac:dyDescent="0.2">
      <c r="A18" s="284"/>
      <c r="B18" s="275"/>
      <c r="C18" s="277"/>
      <c r="D18" s="80" t="s">
        <v>194</v>
      </c>
      <c r="E18" s="269"/>
      <c r="F18" s="271"/>
      <c r="G18" s="275"/>
      <c r="H18" s="273"/>
      <c r="I18" s="273"/>
      <c r="J18" s="275"/>
      <c r="K18" s="265"/>
      <c r="L18" s="273"/>
      <c r="M18" s="275"/>
      <c r="N18" s="265"/>
      <c r="O18" s="265"/>
      <c r="P18" s="265"/>
    </row>
    <row r="19" spans="1:16" s="7" customFormat="1" ht="11.25" x14ac:dyDescent="0.2">
      <c r="A19" s="32" t="s">
        <v>8</v>
      </c>
      <c r="B19" s="19" t="s">
        <v>9</v>
      </c>
      <c r="C19" s="19" t="s">
        <v>12</v>
      </c>
      <c r="D19" s="19" t="s">
        <v>14</v>
      </c>
      <c r="E19" s="19" t="s">
        <v>16</v>
      </c>
      <c r="F19" s="19" t="s">
        <v>15</v>
      </c>
      <c r="G19" s="19" t="s">
        <v>17</v>
      </c>
      <c r="H19" s="19" t="s">
        <v>17</v>
      </c>
      <c r="I19" s="19" t="s">
        <v>5</v>
      </c>
      <c r="J19" s="19" t="s">
        <v>13</v>
      </c>
      <c r="K19" s="19" t="s">
        <v>5</v>
      </c>
      <c r="L19" s="19" t="s">
        <v>13</v>
      </c>
      <c r="M19" s="19" t="s">
        <v>22</v>
      </c>
      <c r="N19" s="19" t="s">
        <v>7</v>
      </c>
      <c r="O19" s="27">
        <v>12</v>
      </c>
      <c r="P19" s="27">
        <v>13</v>
      </c>
    </row>
    <row r="20" spans="1:16" s="76" customFormat="1" ht="33.75" x14ac:dyDescent="0.2">
      <c r="A20" s="22" t="s">
        <v>8</v>
      </c>
      <c r="B20" s="9" t="s">
        <v>209</v>
      </c>
      <c r="C20" s="9" t="s">
        <v>212</v>
      </c>
      <c r="D20" s="20" t="s">
        <v>51</v>
      </c>
      <c r="E20" s="20" t="s">
        <v>51</v>
      </c>
      <c r="F20" s="20"/>
      <c r="G20" s="241" t="s">
        <v>39</v>
      </c>
      <c r="H20" s="22" t="s">
        <v>96</v>
      </c>
      <c r="I20" s="22"/>
      <c r="J20" s="9" t="s">
        <v>132</v>
      </c>
      <c r="K20" s="22" t="s">
        <v>39</v>
      </c>
      <c r="L20" s="22" t="s">
        <v>39</v>
      </c>
      <c r="M20" s="9" t="s">
        <v>1468</v>
      </c>
      <c r="N20" s="13" t="s">
        <v>425</v>
      </c>
      <c r="O20" s="2"/>
      <c r="P20" s="2"/>
    </row>
    <row r="21" spans="1:16" s="76" customFormat="1" ht="33.75" x14ac:dyDescent="0.2">
      <c r="A21" s="22" t="s">
        <v>9</v>
      </c>
      <c r="B21" s="9" t="s">
        <v>52</v>
      </c>
      <c r="C21" s="9"/>
      <c r="D21" s="20" t="s">
        <v>27</v>
      </c>
      <c r="E21" s="20" t="s">
        <v>27</v>
      </c>
      <c r="F21" s="20"/>
      <c r="G21" s="241" t="s">
        <v>53</v>
      </c>
      <c r="H21" s="22" t="s">
        <v>96</v>
      </c>
      <c r="I21" s="22"/>
      <c r="J21" s="9" t="s">
        <v>133</v>
      </c>
      <c r="K21" s="22" t="s">
        <v>53</v>
      </c>
      <c r="L21" s="22" t="s">
        <v>53</v>
      </c>
      <c r="M21" s="9" t="s">
        <v>1469</v>
      </c>
      <c r="N21" s="13" t="s">
        <v>425</v>
      </c>
      <c r="O21" s="2"/>
      <c r="P21" s="2"/>
    </row>
    <row r="22" spans="1:16" s="76" customFormat="1" ht="33.75" x14ac:dyDescent="0.2">
      <c r="A22" s="22" t="s">
        <v>12</v>
      </c>
      <c r="B22" s="9" t="s">
        <v>210</v>
      </c>
      <c r="C22" s="9" t="s">
        <v>211</v>
      </c>
      <c r="D22" s="20" t="s">
        <v>93</v>
      </c>
      <c r="E22" s="20" t="s">
        <v>93</v>
      </c>
      <c r="F22" s="20"/>
      <c r="G22" s="241" t="s">
        <v>54</v>
      </c>
      <c r="H22" s="22" t="s">
        <v>96</v>
      </c>
      <c r="I22" s="22"/>
      <c r="J22" s="9" t="s">
        <v>134</v>
      </c>
      <c r="K22" s="22" t="s">
        <v>54</v>
      </c>
      <c r="L22" s="22" t="s">
        <v>54</v>
      </c>
      <c r="M22" s="9" t="s">
        <v>1470</v>
      </c>
      <c r="N22" s="13" t="s">
        <v>425</v>
      </c>
      <c r="O22" s="2"/>
      <c r="P22" s="2"/>
    </row>
    <row r="23" spans="1:16" s="76" customFormat="1" ht="33.75" x14ac:dyDescent="0.2">
      <c r="A23" s="22" t="s">
        <v>14</v>
      </c>
      <c r="B23" s="9" t="s">
        <v>52</v>
      </c>
      <c r="C23" s="9" t="s">
        <v>1459</v>
      </c>
      <c r="D23" s="20" t="s">
        <v>93</v>
      </c>
      <c r="E23" s="20" t="s">
        <v>93</v>
      </c>
      <c r="F23" s="20"/>
      <c r="G23" s="241" t="s">
        <v>55</v>
      </c>
      <c r="H23" s="22" t="s">
        <v>96</v>
      </c>
      <c r="I23" s="22"/>
      <c r="J23" s="9" t="s">
        <v>135</v>
      </c>
      <c r="K23" s="22" t="s">
        <v>55</v>
      </c>
      <c r="L23" s="22" t="s">
        <v>55</v>
      </c>
      <c r="M23" s="9" t="s">
        <v>1471</v>
      </c>
      <c r="N23" s="13" t="s">
        <v>425</v>
      </c>
      <c r="O23" s="2"/>
      <c r="P23" s="2"/>
    </row>
    <row r="24" spans="1:16" s="76" customFormat="1" ht="33.75" x14ac:dyDescent="0.2">
      <c r="A24" s="22" t="s">
        <v>16</v>
      </c>
      <c r="B24" s="9" t="s">
        <v>1460</v>
      </c>
      <c r="C24" s="9"/>
      <c r="D24" s="20" t="s">
        <v>93</v>
      </c>
      <c r="E24" s="20" t="s">
        <v>93</v>
      </c>
      <c r="F24" s="20"/>
      <c r="G24" s="241" t="s">
        <v>37</v>
      </c>
      <c r="H24" s="22" t="s">
        <v>96</v>
      </c>
      <c r="I24" s="22" t="s">
        <v>9</v>
      </c>
      <c r="J24" s="9" t="s">
        <v>200</v>
      </c>
      <c r="K24" s="22" t="s">
        <v>37</v>
      </c>
      <c r="L24" s="22" t="s">
        <v>37</v>
      </c>
      <c r="M24" s="9" t="s">
        <v>1466</v>
      </c>
      <c r="N24" s="13" t="s">
        <v>425</v>
      </c>
      <c r="O24" s="2"/>
      <c r="P24" s="2"/>
    </row>
    <row r="25" spans="1:16" s="76" customFormat="1" ht="33.75" x14ac:dyDescent="0.2">
      <c r="A25" s="22" t="s">
        <v>15</v>
      </c>
      <c r="B25" s="9" t="s">
        <v>1460</v>
      </c>
      <c r="C25" s="9"/>
      <c r="D25" s="20" t="s">
        <v>93</v>
      </c>
      <c r="E25" s="20" t="s">
        <v>93</v>
      </c>
      <c r="F25" s="20"/>
      <c r="G25" s="241" t="s">
        <v>38</v>
      </c>
      <c r="H25" s="22" t="s">
        <v>96</v>
      </c>
      <c r="I25" s="22" t="s">
        <v>9</v>
      </c>
      <c r="J25" s="9" t="s">
        <v>201</v>
      </c>
      <c r="K25" s="22" t="s">
        <v>38</v>
      </c>
      <c r="L25" s="22" t="s">
        <v>38</v>
      </c>
      <c r="M25" s="9" t="s">
        <v>1467</v>
      </c>
      <c r="N25" s="13" t="s">
        <v>425</v>
      </c>
      <c r="O25" s="2"/>
      <c r="P25" s="2"/>
    </row>
    <row r="26" spans="1:16" s="76" customFormat="1" ht="33.75" x14ac:dyDescent="0.2">
      <c r="A26" s="22" t="s">
        <v>17</v>
      </c>
      <c r="B26" s="9" t="s">
        <v>56</v>
      </c>
      <c r="C26" s="9"/>
      <c r="D26" s="20" t="s">
        <v>93</v>
      </c>
      <c r="E26" s="20" t="s">
        <v>93</v>
      </c>
      <c r="F26" s="20"/>
      <c r="G26" s="241" t="s">
        <v>61</v>
      </c>
      <c r="H26" s="22" t="s">
        <v>96</v>
      </c>
      <c r="I26" s="22" t="s">
        <v>21</v>
      </c>
      <c r="J26" s="9" t="s">
        <v>202</v>
      </c>
      <c r="K26" s="22" t="s">
        <v>61</v>
      </c>
      <c r="L26" s="22" t="s">
        <v>61</v>
      </c>
      <c r="M26" s="9" t="s">
        <v>1462</v>
      </c>
      <c r="N26" s="13" t="s">
        <v>425</v>
      </c>
      <c r="O26" s="2"/>
      <c r="P26" s="2"/>
    </row>
    <row r="27" spans="1:16" s="76" customFormat="1" ht="33.75" x14ac:dyDescent="0.2">
      <c r="A27" s="22" t="s">
        <v>5</v>
      </c>
      <c r="B27" s="9" t="s">
        <v>57</v>
      </c>
      <c r="C27" s="9"/>
      <c r="D27" s="20" t="s">
        <v>93</v>
      </c>
      <c r="E27" s="20" t="s">
        <v>93</v>
      </c>
      <c r="F27" s="20"/>
      <c r="G27" s="241" t="s">
        <v>60</v>
      </c>
      <c r="H27" s="22" t="s">
        <v>96</v>
      </c>
      <c r="I27" s="22" t="s">
        <v>14</v>
      </c>
      <c r="J27" s="9" t="s">
        <v>203</v>
      </c>
      <c r="K27" s="22" t="s">
        <v>60</v>
      </c>
      <c r="L27" s="22" t="s">
        <v>60</v>
      </c>
      <c r="M27" s="9" t="s">
        <v>1463</v>
      </c>
      <c r="N27" s="13" t="s">
        <v>425</v>
      </c>
      <c r="O27" s="2"/>
      <c r="P27" s="2"/>
    </row>
    <row r="28" spans="1:16" s="76" customFormat="1" ht="33.75" x14ac:dyDescent="0.2">
      <c r="A28" s="22" t="s">
        <v>13</v>
      </c>
      <c r="B28" s="9" t="s">
        <v>58</v>
      </c>
      <c r="C28" s="9"/>
      <c r="D28" s="20" t="s">
        <v>93</v>
      </c>
      <c r="E28" s="20" t="s">
        <v>93</v>
      </c>
      <c r="F28" s="20"/>
      <c r="G28" s="241" t="s">
        <v>62</v>
      </c>
      <c r="H28" s="22" t="s">
        <v>96</v>
      </c>
      <c r="I28" s="22" t="s">
        <v>16</v>
      </c>
      <c r="J28" s="9" t="s">
        <v>204</v>
      </c>
      <c r="K28" s="22" t="s">
        <v>62</v>
      </c>
      <c r="L28" s="22" t="s">
        <v>62</v>
      </c>
      <c r="M28" s="9" t="s">
        <v>1464</v>
      </c>
      <c r="N28" s="13" t="s">
        <v>425</v>
      </c>
      <c r="O28" s="2"/>
      <c r="P28" s="2"/>
    </row>
    <row r="29" spans="1:16" s="76" customFormat="1" ht="33.75" x14ac:dyDescent="0.2">
      <c r="A29" s="22" t="s">
        <v>22</v>
      </c>
      <c r="B29" s="9" t="s">
        <v>59</v>
      </c>
      <c r="C29" s="9"/>
      <c r="D29" s="20"/>
      <c r="E29" s="20"/>
      <c r="F29" s="20"/>
      <c r="G29" s="241" t="s">
        <v>63</v>
      </c>
      <c r="H29" s="22" t="s">
        <v>96</v>
      </c>
      <c r="I29" s="22" t="s">
        <v>14</v>
      </c>
      <c r="J29" s="9" t="s">
        <v>205</v>
      </c>
      <c r="K29" s="22" t="s">
        <v>63</v>
      </c>
      <c r="L29" s="22" t="s">
        <v>63</v>
      </c>
      <c r="M29" s="9" t="s">
        <v>1465</v>
      </c>
      <c r="N29" s="13" t="s">
        <v>425</v>
      </c>
      <c r="O29" s="2"/>
      <c r="P29" s="2"/>
    </row>
    <row r="30" spans="1:16" s="76" customFormat="1" ht="33.75" x14ac:dyDescent="0.2">
      <c r="A30" s="22" t="s">
        <v>7</v>
      </c>
      <c r="B30" s="9" t="s">
        <v>64</v>
      </c>
      <c r="C30" s="9"/>
      <c r="D30" s="20"/>
      <c r="E30" s="20"/>
      <c r="F30" s="20"/>
      <c r="G30" s="241" t="s">
        <v>65</v>
      </c>
      <c r="H30" s="22" t="s">
        <v>96</v>
      </c>
      <c r="I30" s="22"/>
      <c r="J30" s="9" t="s">
        <v>136</v>
      </c>
      <c r="K30" s="22" t="s">
        <v>65</v>
      </c>
      <c r="L30" s="22" t="s">
        <v>65</v>
      </c>
      <c r="M30" s="9" t="s">
        <v>1461</v>
      </c>
      <c r="N30" s="13" t="s">
        <v>425</v>
      </c>
      <c r="O30" s="2"/>
      <c r="P30" s="2"/>
    </row>
    <row r="31" spans="1:16" s="76" customFormat="1" ht="33.75" x14ac:dyDescent="0.2">
      <c r="A31" s="22" t="s">
        <v>25</v>
      </c>
      <c r="B31" s="9" t="s">
        <v>1472</v>
      </c>
      <c r="C31" s="9"/>
      <c r="D31" s="20"/>
      <c r="E31" s="20"/>
      <c r="F31" s="20"/>
      <c r="G31" s="241" t="s">
        <v>66</v>
      </c>
      <c r="H31" s="22" t="s">
        <v>96</v>
      </c>
      <c r="I31" s="22"/>
      <c r="J31" s="9" t="s">
        <v>137</v>
      </c>
      <c r="K31" s="22" t="s">
        <v>66</v>
      </c>
      <c r="L31" s="22" t="s">
        <v>66</v>
      </c>
      <c r="M31" s="9" t="s">
        <v>1483</v>
      </c>
      <c r="N31" s="13" t="s">
        <v>425</v>
      </c>
      <c r="O31" s="2"/>
      <c r="P31" s="2"/>
    </row>
    <row r="32" spans="1:16" s="76" customFormat="1" ht="33.75" x14ac:dyDescent="0.2">
      <c r="A32" s="22" t="s">
        <v>6</v>
      </c>
      <c r="B32" s="9" t="s">
        <v>67</v>
      </c>
      <c r="C32" s="9"/>
      <c r="D32" s="20"/>
      <c r="E32" s="20"/>
      <c r="F32" s="20"/>
      <c r="G32" s="241" t="s">
        <v>68</v>
      </c>
      <c r="H32" s="22" t="s">
        <v>96</v>
      </c>
      <c r="I32" s="22"/>
      <c r="J32" s="9" t="s">
        <v>138</v>
      </c>
      <c r="K32" s="22" t="s">
        <v>68</v>
      </c>
      <c r="L32" s="22" t="s">
        <v>68</v>
      </c>
      <c r="M32" s="9" t="s">
        <v>1481</v>
      </c>
      <c r="N32" s="13" t="s">
        <v>425</v>
      </c>
      <c r="O32" s="2"/>
      <c r="P32" s="2"/>
    </row>
    <row r="33" spans="1:16" s="76" customFormat="1" ht="33.75" x14ac:dyDescent="0.2">
      <c r="A33" s="22" t="s">
        <v>11</v>
      </c>
      <c r="B33" s="9" t="s">
        <v>69</v>
      </c>
      <c r="C33" s="9"/>
      <c r="D33" s="20"/>
      <c r="E33" s="20"/>
      <c r="F33" s="20"/>
      <c r="G33" s="241" t="s">
        <v>70</v>
      </c>
      <c r="H33" s="22" t="s">
        <v>96</v>
      </c>
      <c r="I33" s="22"/>
      <c r="J33" s="9" t="s">
        <v>139</v>
      </c>
      <c r="K33" s="22" t="s">
        <v>70</v>
      </c>
      <c r="L33" s="22" t="s">
        <v>70</v>
      </c>
      <c r="M33" s="9" t="s">
        <v>1482</v>
      </c>
      <c r="N33" s="13" t="s">
        <v>425</v>
      </c>
      <c r="O33" s="2"/>
      <c r="P33" s="2"/>
    </row>
    <row r="34" spans="1:16" s="76" customFormat="1" ht="33.75" x14ac:dyDescent="0.2">
      <c r="A34" s="22" t="s">
        <v>21</v>
      </c>
      <c r="B34" s="9" t="s">
        <v>71</v>
      </c>
      <c r="C34" s="9" t="s">
        <v>1473</v>
      </c>
      <c r="D34" s="20" t="s">
        <v>91</v>
      </c>
      <c r="E34" s="20" t="s">
        <v>91</v>
      </c>
      <c r="F34" s="20"/>
      <c r="G34" s="241" t="s">
        <v>72</v>
      </c>
      <c r="H34" s="22" t="s">
        <v>96</v>
      </c>
      <c r="I34" s="22"/>
      <c r="J34" s="9" t="s">
        <v>140</v>
      </c>
      <c r="K34" s="22" t="s">
        <v>72</v>
      </c>
      <c r="L34" s="22" t="s">
        <v>72</v>
      </c>
      <c r="M34" s="9" t="s">
        <v>1474</v>
      </c>
      <c r="N34" s="13" t="s">
        <v>425</v>
      </c>
      <c r="O34" s="2"/>
      <c r="P34" s="2"/>
    </row>
    <row r="35" spans="1:16" s="76" customFormat="1" ht="33.75" x14ac:dyDescent="0.2">
      <c r="A35" s="22" t="s">
        <v>26</v>
      </c>
      <c r="B35" s="9" t="s">
        <v>73</v>
      </c>
      <c r="C35" s="9" t="s">
        <v>1475</v>
      </c>
      <c r="D35" s="20" t="s">
        <v>91</v>
      </c>
      <c r="E35" s="20" t="s">
        <v>91</v>
      </c>
      <c r="F35" s="20"/>
      <c r="G35" s="241" t="s">
        <v>74</v>
      </c>
      <c r="H35" s="22" t="s">
        <v>96</v>
      </c>
      <c r="I35" s="22"/>
      <c r="J35" s="9" t="s">
        <v>141</v>
      </c>
      <c r="K35" s="22" t="s">
        <v>74</v>
      </c>
      <c r="L35" s="22" t="s">
        <v>74</v>
      </c>
      <c r="M35" s="9" t="s">
        <v>1476</v>
      </c>
      <c r="N35" s="13" t="s">
        <v>425</v>
      </c>
      <c r="O35" s="2"/>
      <c r="P35" s="2"/>
    </row>
    <row r="36" spans="1:16" s="76" customFormat="1" ht="33.75" x14ac:dyDescent="0.2">
      <c r="A36" s="22" t="s">
        <v>23</v>
      </c>
      <c r="B36" s="9" t="s">
        <v>75</v>
      </c>
      <c r="C36" s="9" t="s">
        <v>1477</v>
      </c>
      <c r="D36" s="20" t="s">
        <v>91</v>
      </c>
      <c r="E36" s="20" t="s">
        <v>91</v>
      </c>
      <c r="F36" s="20"/>
      <c r="G36" s="241" t="s">
        <v>76</v>
      </c>
      <c r="H36" s="22" t="s">
        <v>96</v>
      </c>
      <c r="I36" s="22"/>
      <c r="J36" s="9" t="s">
        <v>142</v>
      </c>
      <c r="K36" s="22" t="s">
        <v>76</v>
      </c>
      <c r="L36" s="22" t="s">
        <v>76</v>
      </c>
      <c r="M36" s="9" t="s">
        <v>1479</v>
      </c>
      <c r="N36" s="13" t="s">
        <v>425</v>
      </c>
      <c r="O36" s="2"/>
      <c r="P36" s="2"/>
    </row>
    <row r="37" spans="1:16" s="76" customFormat="1" ht="33.75" x14ac:dyDescent="0.2">
      <c r="A37" s="22" t="s">
        <v>10</v>
      </c>
      <c r="B37" s="9" t="s">
        <v>77</v>
      </c>
      <c r="C37" s="9" t="s">
        <v>1478</v>
      </c>
      <c r="D37" s="20" t="s">
        <v>91</v>
      </c>
      <c r="E37" s="20" t="s">
        <v>91</v>
      </c>
      <c r="F37" s="20"/>
      <c r="G37" s="241" t="s">
        <v>78</v>
      </c>
      <c r="H37" s="22" t="s">
        <v>96</v>
      </c>
      <c r="I37" s="22"/>
      <c r="J37" s="9" t="s">
        <v>143</v>
      </c>
      <c r="K37" s="22" t="s">
        <v>78</v>
      </c>
      <c r="L37" s="22" t="s">
        <v>78</v>
      </c>
      <c r="M37" s="9" t="s">
        <v>1480</v>
      </c>
      <c r="N37" s="13" t="s">
        <v>425</v>
      </c>
      <c r="O37" s="2"/>
      <c r="P37" s="2"/>
    </row>
    <row r="38" spans="1:16" s="76" customFormat="1" ht="33.75" x14ac:dyDescent="0.2">
      <c r="A38" s="22" t="s">
        <v>28</v>
      </c>
      <c r="B38" s="9" t="s">
        <v>79</v>
      </c>
      <c r="C38" s="9"/>
      <c r="D38" s="20" t="s">
        <v>91</v>
      </c>
      <c r="E38" s="20" t="s">
        <v>91</v>
      </c>
      <c r="F38" s="20"/>
      <c r="G38" s="241" t="s">
        <v>81</v>
      </c>
      <c r="H38" s="22" t="s">
        <v>96</v>
      </c>
      <c r="I38" s="22"/>
      <c r="J38" s="9" t="s">
        <v>144</v>
      </c>
      <c r="K38" s="22" t="s">
        <v>81</v>
      </c>
      <c r="L38" s="22" t="s">
        <v>81</v>
      </c>
      <c r="M38" s="9" t="s">
        <v>144</v>
      </c>
      <c r="N38" s="13" t="s">
        <v>425</v>
      </c>
      <c r="O38" s="2"/>
      <c r="P38" s="2"/>
    </row>
    <row r="39" spans="1:16" s="76" customFormat="1" ht="33.75" x14ac:dyDescent="0.2">
      <c r="A39" s="22" t="s">
        <v>19</v>
      </c>
      <c r="B39" s="9" t="s">
        <v>80</v>
      </c>
      <c r="C39" s="9"/>
      <c r="D39" s="20" t="s">
        <v>91</v>
      </c>
      <c r="E39" s="20" t="s">
        <v>91</v>
      </c>
      <c r="F39" s="20"/>
      <c r="G39" s="241" t="s">
        <v>82</v>
      </c>
      <c r="H39" s="22" t="s">
        <v>96</v>
      </c>
      <c r="I39" s="22"/>
      <c r="J39" s="9" t="s">
        <v>145</v>
      </c>
      <c r="K39" s="22" t="s">
        <v>82</v>
      </c>
      <c r="L39" s="22" t="s">
        <v>82</v>
      </c>
      <c r="M39" s="9" t="s">
        <v>145</v>
      </c>
      <c r="N39" s="13" t="s">
        <v>425</v>
      </c>
      <c r="O39" s="2"/>
      <c r="P39" s="2"/>
    </row>
    <row r="40" spans="1:16" s="76" customFormat="1" ht="33.75" x14ac:dyDescent="0.2">
      <c r="A40" s="22" t="s">
        <v>29</v>
      </c>
      <c r="B40" s="9" t="s">
        <v>84</v>
      </c>
      <c r="C40" s="9"/>
      <c r="D40" s="20" t="s">
        <v>91</v>
      </c>
      <c r="E40" s="20" t="s">
        <v>91</v>
      </c>
      <c r="F40" s="20"/>
      <c r="G40" s="241" t="s">
        <v>83</v>
      </c>
      <c r="H40" s="22" t="s">
        <v>96</v>
      </c>
      <c r="I40" s="22"/>
      <c r="J40" s="9" t="s">
        <v>146</v>
      </c>
      <c r="K40" s="22" t="s">
        <v>83</v>
      </c>
      <c r="L40" s="22" t="s">
        <v>83</v>
      </c>
      <c r="M40" s="9" t="s">
        <v>146</v>
      </c>
      <c r="N40" s="13" t="s">
        <v>425</v>
      </c>
      <c r="O40" s="2"/>
      <c r="P40" s="2"/>
    </row>
    <row r="41" spans="1:16" s="76" customFormat="1" ht="33.75" x14ac:dyDescent="0.2">
      <c r="A41" s="22" t="s">
        <v>18</v>
      </c>
      <c r="B41" s="9" t="s">
        <v>85</v>
      </c>
      <c r="C41" s="9"/>
      <c r="D41" s="20" t="s">
        <v>90</v>
      </c>
      <c r="E41" s="20" t="s">
        <v>90</v>
      </c>
      <c r="F41" s="20"/>
      <c r="G41" s="241" t="s">
        <v>86</v>
      </c>
      <c r="H41" s="22" t="s">
        <v>96</v>
      </c>
      <c r="I41" s="22"/>
      <c r="J41" s="9" t="s">
        <v>147</v>
      </c>
      <c r="K41" s="22" t="s">
        <v>86</v>
      </c>
      <c r="L41" s="22" t="s">
        <v>86</v>
      </c>
      <c r="M41" s="9" t="s">
        <v>147</v>
      </c>
      <c r="N41" s="13" t="s">
        <v>425</v>
      </c>
      <c r="O41" s="2"/>
      <c r="P41" s="2"/>
    </row>
    <row r="42" spans="1:16" s="76" customFormat="1" ht="33.75" x14ac:dyDescent="0.2">
      <c r="A42" s="22" t="s">
        <v>31</v>
      </c>
      <c r="B42" s="9" t="s">
        <v>84</v>
      </c>
      <c r="C42" s="9"/>
      <c r="D42" s="20" t="s">
        <v>90</v>
      </c>
      <c r="E42" s="20" t="s">
        <v>90</v>
      </c>
      <c r="F42" s="20"/>
      <c r="G42" s="241" t="s">
        <v>87</v>
      </c>
      <c r="H42" s="22" t="s">
        <v>96</v>
      </c>
      <c r="I42" s="22" t="s">
        <v>9</v>
      </c>
      <c r="J42" s="9" t="s">
        <v>206</v>
      </c>
      <c r="K42" s="22" t="s">
        <v>87</v>
      </c>
      <c r="L42" s="22" t="s">
        <v>87</v>
      </c>
      <c r="M42" s="9" t="s">
        <v>206</v>
      </c>
      <c r="N42" s="13" t="s">
        <v>425</v>
      </c>
      <c r="O42" s="2"/>
      <c r="P42" s="2"/>
    </row>
    <row r="43" spans="1:16" s="76" customFormat="1" ht="33.75" x14ac:dyDescent="0.2">
      <c r="A43" s="22" t="s">
        <v>32</v>
      </c>
      <c r="B43" s="9" t="s">
        <v>88</v>
      </c>
      <c r="C43" s="9"/>
      <c r="D43" s="20" t="s">
        <v>90</v>
      </c>
      <c r="E43" s="20" t="s">
        <v>90</v>
      </c>
      <c r="F43" s="20"/>
      <c r="G43" s="241" t="s">
        <v>89</v>
      </c>
      <c r="H43" s="22" t="s">
        <v>96</v>
      </c>
      <c r="I43" s="22"/>
      <c r="J43" s="9" t="s">
        <v>148</v>
      </c>
      <c r="K43" s="22" t="s">
        <v>89</v>
      </c>
      <c r="L43" s="22" t="s">
        <v>89</v>
      </c>
      <c r="M43" s="9" t="s">
        <v>148</v>
      </c>
      <c r="N43" s="13" t="s">
        <v>425</v>
      </c>
      <c r="O43" s="2"/>
      <c r="P43" s="2"/>
    </row>
    <row r="44" spans="1:16" s="76" customFormat="1" ht="33.75" x14ac:dyDescent="0.2">
      <c r="A44" s="22" t="s">
        <v>33</v>
      </c>
      <c r="B44" s="9" t="s">
        <v>209</v>
      </c>
      <c r="C44" s="9" t="s">
        <v>213</v>
      </c>
      <c r="D44" s="20" t="s">
        <v>50</v>
      </c>
      <c r="E44" s="20" t="s">
        <v>50</v>
      </c>
      <c r="F44" s="20"/>
      <c r="G44" s="241" t="s">
        <v>92</v>
      </c>
      <c r="H44" s="22" t="s">
        <v>96</v>
      </c>
      <c r="I44" s="22"/>
      <c r="J44" s="9" t="s">
        <v>149</v>
      </c>
      <c r="K44" s="22" t="s">
        <v>92</v>
      </c>
      <c r="L44" s="22" t="s">
        <v>92</v>
      </c>
      <c r="M44" s="9" t="s">
        <v>149</v>
      </c>
      <c r="N44" s="13" t="s">
        <v>425</v>
      </c>
      <c r="O44" s="2"/>
      <c r="P44" s="2"/>
    </row>
    <row r="45" spans="1:16" s="76" customFormat="1" ht="33.75" x14ac:dyDescent="0.2">
      <c r="A45" s="22" t="s">
        <v>34</v>
      </c>
      <c r="B45" s="9" t="s">
        <v>52</v>
      </c>
      <c r="C45" s="9" t="s">
        <v>214</v>
      </c>
      <c r="D45" s="20" t="s">
        <v>95</v>
      </c>
      <c r="E45" s="20" t="s">
        <v>95</v>
      </c>
      <c r="F45" s="20"/>
      <c r="G45" s="241" t="s">
        <v>101</v>
      </c>
      <c r="H45" s="22" t="s">
        <v>96</v>
      </c>
      <c r="I45" s="22"/>
      <c r="J45" s="9" t="s">
        <v>150</v>
      </c>
      <c r="K45" s="22" t="s">
        <v>101</v>
      </c>
      <c r="L45" s="22" t="s">
        <v>101</v>
      </c>
      <c r="M45" s="9" t="s">
        <v>150</v>
      </c>
      <c r="N45" s="13" t="s">
        <v>425</v>
      </c>
      <c r="O45" s="2"/>
      <c r="P45" s="2"/>
    </row>
    <row r="46" spans="1:16" s="76" customFormat="1" ht="33.75" x14ac:dyDescent="0.2">
      <c r="A46" s="22" t="s">
        <v>30</v>
      </c>
      <c r="B46" s="9" t="s">
        <v>215</v>
      </c>
      <c r="C46" s="9" t="s">
        <v>216</v>
      </c>
      <c r="D46" s="20" t="s">
        <v>95</v>
      </c>
      <c r="E46" s="20" t="s">
        <v>95</v>
      </c>
      <c r="F46" s="20"/>
      <c r="G46" s="241" t="s">
        <v>83</v>
      </c>
      <c r="H46" s="22" t="s">
        <v>96</v>
      </c>
      <c r="I46" s="22"/>
      <c r="J46" s="9" t="s">
        <v>151</v>
      </c>
      <c r="K46" s="22" t="s">
        <v>83</v>
      </c>
      <c r="L46" s="22" t="s">
        <v>83</v>
      </c>
      <c r="M46" s="9" t="s">
        <v>151</v>
      </c>
      <c r="N46" s="13" t="s">
        <v>425</v>
      </c>
      <c r="O46" s="2"/>
      <c r="P46" s="2"/>
    </row>
    <row r="47" spans="1:16" s="76" customFormat="1" ht="33.75" x14ac:dyDescent="0.2">
      <c r="A47" s="22" t="s">
        <v>24</v>
      </c>
      <c r="B47" s="9" t="s">
        <v>80</v>
      </c>
      <c r="C47" s="9"/>
      <c r="D47" s="20" t="s">
        <v>95</v>
      </c>
      <c r="E47" s="20" t="s">
        <v>95</v>
      </c>
      <c r="F47" s="20"/>
      <c r="G47" s="241" t="s">
        <v>102</v>
      </c>
      <c r="H47" s="22" t="s">
        <v>96</v>
      </c>
      <c r="I47" s="22"/>
      <c r="J47" s="9" t="s">
        <v>152</v>
      </c>
      <c r="K47" s="22" t="s">
        <v>102</v>
      </c>
      <c r="L47" s="22" t="s">
        <v>102</v>
      </c>
      <c r="M47" s="9" t="s">
        <v>152</v>
      </c>
      <c r="N47" s="13" t="s">
        <v>425</v>
      </c>
      <c r="O47" s="2"/>
      <c r="P47" s="2"/>
    </row>
    <row r="48" spans="1:16" s="76" customFormat="1" ht="33.75" x14ac:dyDescent="0.2">
      <c r="A48" s="22" t="s">
        <v>35</v>
      </c>
      <c r="B48" s="9" t="s">
        <v>79</v>
      </c>
      <c r="C48" s="9"/>
      <c r="D48" s="20" t="s">
        <v>95</v>
      </c>
      <c r="E48" s="20" t="s">
        <v>95</v>
      </c>
      <c r="F48" s="20"/>
      <c r="G48" s="241" t="s">
        <v>63</v>
      </c>
      <c r="H48" s="22" t="s">
        <v>96</v>
      </c>
      <c r="I48" s="22"/>
      <c r="J48" s="9" t="s">
        <v>153</v>
      </c>
      <c r="K48" s="22" t="s">
        <v>63</v>
      </c>
      <c r="L48" s="22" t="s">
        <v>63</v>
      </c>
      <c r="M48" s="9" t="s">
        <v>153</v>
      </c>
      <c r="N48" s="13" t="s">
        <v>425</v>
      </c>
      <c r="O48" s="2"/>
      <c r="P48" s="2"/>
    </row>
    <row r="49" spans="1:16" s="76" customFormat="1" ht="33.75" x14ac:dyDescent="0.2">
      <c r="A49" s="22" t="s">
        <v>20</v>
      </c>
      <c r="B49" s="9" t="s">
        <v>106</v>
      </c>
      <c r="C49" s="9"/>
      <c r="D49" s="20" t="s">
        <v>95</v>
      </c>
      <c r="E49" s="20" t="s">
        <v>95</v>
      </c>
      <c r="F49" s="20"/>
      <c r="G49" s="241" t="s">
        <v>103</v>
      </c>
      <c r="H49" s="22" t="s">
        <v>96</v>
      </c>
      <c r="I49" s="22"/>
      <c r="J49" s="9" t="s">
        <v>154</v>
      </c>
      <c r="K49" s="22" t="s">
        <v>103</v>
      </c>
      <c r="L49" s="22" t="s">
        <v>103</v>
      </c>
      <c r="M49" s="9" t="s">
        <v>154</v>
      </c>
      <c r="N49" s="13" t="s">
        <v>425</v>
      </c>
      <c r="O49" s="2"/>
      <c r="P49" s="2"/>
    </row>
    <row r="50" spans="1:16" s="76" customFormat="1" ht="33.75" x14ac:dyDescent="0.2">
      <c r="A50" s="22" t="s">
        <v>36</v>
      </c>
      <c r="B50" s="9" t="s">
        <v>107</v>
      </c>
      <c r="C50" s="9"/>
      <c r="D50" s="20" t="s">
        <v>27</v>
      </c>
      <c r="E50" s="20" t="s">
        <v>27</v>
      </c>
      <c r="F50" s="20"/>
      <c r="G50" s="241" t="s">
        <v>109</v>
      </c>
      <c r="H50" s="22" t="s">
        <v>96</v>
      </c>
      <c r="I50" s="22"/>
      <c r="J50" s="9" t="s">
        <v>155</v>
      </c>
      <c r="K50" s="22" t="s">
        <v>109</v>
      </c>
      <c r="L50" s="22" t="s">
        <v>109</v>
      </c>
      <c r="M50" s="9" t="s">
        <v>155</v>
      </c>
      <c r="N50" s="13" t="s">
        <v>425</v>
      </c>
      <c r="O50" s="2"/>
      <c r="P50" s="2"/>
    </row>
    <row r="51" spans="1:16" s="76" customFormat="1" ht="33.75" x14ac:dyDescent="0.2">
      <c r="A51" s="22" t="s">
        <v>104</v>
      </c>
      <c r="B51" s="9" t="s">
        <v>110</v>
      </c>
      <c r="C51" s="9"/>
      <c r="D51" s="20"/>
      <c r="E51" s="20"/>
      <c r="F51" s="20"/>
      <c r="G51" s="241" t="s">
        <v>111</v>
      </c>
      <c r="H51" s="22" t="s">
        <v>96</v>
      </c>
      <c r="I51" s="22"/>
      <c r="J51" s="9" t="s">
        <v>156</v>
      </c>
      <c r="K51" s="22" t="s">
        <v>111</v>
      </c>
      <c r="L51" s="22" t="s">
        <v>111</v>
      </c>
      <c r="M51" s="9" t="s">
        <v>156</v>
      </c>
      <c r="N51" s="13" t="s">
        <v>425</v>
      </c>
      <c r="O51" s="2"/>
      <c r="P51" s="2"/>
    </row>
    <row r="52" spans="1:16" s="76" customFormat="1" ht="33.75" x14ac:dyDescent="0.2">
      <c r="A52" s="22" t="s">
        <v>105</v>
      </c>
      <c r="B52" s="9" t="s">
        <v>119</v>
      </c>
      <c r="C52" s="9"/>
      <c r="D52" s="20"/>
      <c r="E52" s="20"/>
      <c r="F52" s="20"/>
      <c r="G52" s="241" t="s">
        <v>123</v>
      </c>
      <c r="H52" s="22" t="s">
        <v>96</v>
      </c>
      <c r="I52" s="22"/>
      <c r="J52" s="9" t="s">
        <v>157</v>
      </c>
      <c r="K52" s="22" t="s">
        <v>123</v>
      </c>
      <c r="L52" s="22" t="s">
        <v>123</v>
      </c>
      <c r="M52" s="9" t="s">
        <v>157</v>
      </c>
      <c r="N52" s="13" t="s">
        <v>425</v>
      </c>
      <c r="O52" s="2"/>
      <c r="P52" s="2"/>
    </row>
    <row r="53" spans="1:16" s="76" customFormat="1" ht="33.75" x14ac:dyDescent="0.2">
      <c r="A53" s="22" t="s">
        <v>108</v>
      </c>
      <c r="B53" s="9" t="s">
        <v>120</v>
      </c>
      <c r="C53" s="9"/>
      <c r="D53" s="20"/>
      <c r="E53" s="20"/>
      <c r="F53" s="20"/>
      <c r="G53" s="241" t="s">
        <v>82</v>
      </c>
      <c r="H53" s="22" t="s">
        <v>96</v>
      </c>
      <c r="I53" s="22"/>
      <c r="J53" s="9" t="s">
        <v>158</v>
      </c>
      <c r="K53" s="22" t="s">
        <v>82</v>
      </c>
      <c r="L53" s="22" t="s">
        <v>82</v>
      </c>
      <c r="M53" s="9" t="s">
        <v>158</v>
      </c>
      <c r="N53" s="13" t="s">
        <v>425</v>
      </c>
      <c r="O53" s="2"/>
      <c r="P53" s="2"/>
    </row>
    <row r="54" spans="1:16" s="76" customFormat="1" ht="33.75" x14ac:dyDescent="0.2">
      <c r="A54" s="22" t="s">
        <v>112</v>
      </c>
      <c r="B54" s="9" t="s">
        <v>121</v>
      </c>
      <c r="C54" s="9"/>
      <c r="D54" s="20"/>
      <c r="E54" s="20"/>
      <c r="F54" s="20"/>
      <c r="G54" s="241" t="s">
        <v>124</v>
      </c>
      <c r="H54" s="22" t="s">
        <v>96</v>
      </c>
      <c r="I54" s="22"/>
      <c r="J54" s="9" t="s">
        <v>159</v>
      </c>
      <c r="K54" s="22" t="s">
        <v>124</v>
      </c>
      <c r="L54" s="22" t="s">
        <v>124</v>
      </c>
      <c r="M54" s="9" t="s">
        <v>159</v>
      </c>
      <c r="N54" s="13" t="s">
        <v>425</v>
      </c>
      <c r="O54" s="2"/>
      <c r="P54" s="2"/>
    </row>
    <row r="55" spans="1:16" s="76" customFormat="1" ht="33.75" x14ac:dyDescent="0.2">
      <c r="A55" s="22" t="s">
        <v>113</v>
      </c>
      <c r="B55" s="9" t="s">
        <v>122</v>
      </c>
      <c r="C55" s="9"/>
      <c r="D55" s="20"/>
      <c r="E55" s="20"/>
      <c r="F55" s="20"/>
      <c r="G55" s="241" t="s">
        <v>125</v>
      </c>
      <c r="H55" s="22" t="s">
        <v>96</v>
      </c>
      <c r="I55" s="22"/>
      <c r="J55" s="9" t="s">
        <v>160</v>
      </c>
      <c r="K55" s="22" t="s">
        <v>125</v>
      </c>
      <c r="L55" s="22" t="s">
        <v>125</v>
      </c>
      <c r="M55" s="9" t="s">
        <v>160</v>
      </c>
      <c r="N55" s="13" t="s">
        <v>425</v>
      </c>
      <c r="O55" s="2"/>
      <c r="P55" s="2"/>
    </row>
    <row r="56" spans="1:16" s="76" customFormat="1" ht="33.75" x14ac:dyDescent="0.2">
      <c r="A56" s="22" t="s">
        <v>114</v>
      </c>
      <c r="B56" s="9" t="s">
        <v>119</v>
      </c>
      <c r="C56" s="9"/>
      <c r="D56" s="20"/>
      <c r="E56" s="20"/>
      <c r="F56" s="20"/>
      <c r="G56" s="241" t="s">
        <v>126</v>
      </c>
      <c r="H56" s="22" t="s">
        <v>96</v>
      </c>
      <c r="I56" s="22"/>
      <c r="J56" s="9" t="s">
        <v>161</v>
      </c>
      <c r="K56" s="22" t="s">
        <v>126</v>
      </c>
      <c r="L56" s="22" t="s">
        <v>126</v>
      </c>
      <c r="M56" s="9" t="s">
        <v>161</v>
      </c>
      <c r="N56" s="13" t="s">
        <v>425</v>
      </c>
      <c r="O56" s="2"/>
      <c r="P56" s="2"/>
    </row>
    <row r="57" spans="1:16" s="76" customFormat="1" ht="33.75" x14ac:dyDescent="0.2">
      <c r="A57" s="22" t="s">
        <v>115</v>
      </c>
      <c r="B57" s="9" t="s">
        <v>217</v>
      </c>
      <c r="C57" s="9" t="s">
        <v>218</v>
      </c>
      <c r="D57" s="20" t="s">
        <v>129</v>
      </c>
      <c r="E57" s="20" t="s">
        <v>129</v>
      </c>
      <c r="F57" s="20"/>
      <c r="G57" s="241" t="s">
        <v>175</v>
      </c>
      <c r="H57" s="22" t="s">
        <v>96</v>
      </c>
      <c r="I57" s="22"/>
      <c r="J57" s="9" t="s">
        <v>170</v>
      </c>
      <c r="K57" s="22" t="s">
        <v>175</v>
      </c>
      <c r="L57" s="22" t="s">
        <v>175</v>
      </c>
      <c r="M57" s="9" t="s">
        <v>170</v>
      </c>
      <c r="N57" s="13" t="s">
        <v>425</v>
      </c>
      <c r="O57" s="2"/>
      <c r="P57" s="2"/>
    </row>
    <row r="58" spans="1:16" s="76" customFormat="1" ht="33.75" x14ac:dyDescent="0.2">
      <c r="A58" s="22" t="s">
        <v>116</v>
      </c>
      <c r="B58" s="9" t="s">
        <v>219</v>
      </c>
      <c r="C58" s="9" t="s">
        <v>220</v>
      </c>
      <c r="D58" s="20" t="s">
        <v>129</v>
      </c>
      <c r="E58" s="20" t="s">
        <v>129</v>
      </c>
      <c r="F58" s="20"/>
      <c r="G58" s="241" t="s">
        <v>176</v>
      </c>
      <c r="H58" s="22" t="s">
        <v>96</v>
      </c>
      <c r="I58" s="22"/>
      <c r="J58" s="9" t="s">
        <v>171</v>
      </c>
      <c r="K58" s="22" t="s">
        <v>176</v>
      </c>
      <c r="L58" s="22" t="s">
        <v>176</v>
      </c>
      <c r="M58" s="9" t="s">
        <v>171</v>
      </c>
      <c r="N58" s="13" t="s">
        <v>425</v>
      </c>
      <c r="O58" s="2"/>
      <c r="P58" s="2"/>
    </row>
    <row r="59" spans="1:16" s="76" customFormat="1" ht="51" x14ac:dyDescent="0.2">
      <c r="A59" s="22" t="s">
        <v>117</v>
      </c>
      <c r="B59" s="9" t="s">
        <v>221</v>
      </c>
      <c r="C59" s="9" t="s">
        <v>222</v>
      </c>
      <c r="D59" s="20" t="s">
        <v>129</v>
      </c>
      <c r="E59" s="20" t="s">
        <v>129</v>
      </c>
      <c r="F59" s="20"/>
      <c r="G59" s="241" t="s">
        <v>177</v>
      </c>
      <c r="H59" s="22" t="s">
        <v>96</v>
      </c>
      <c r="I59" s="22"/>
      <c r="J59" s="9" t="s">
        <v>172</v>
      </c>
      <c r="K59" s="22" t="s">
        <v>177</v>
      </c>
      <c r="L59" s="22" t="s">
        <v>177</v>
      </c>
      <c r="M59" s="9" t="s">
        <v>172</v>
      </c>
      <c r="N59" s="13" t="s">
        <v>425</v>
      </c>
      <c r="O59" s="2"/>
      <c r="P59" s="2"/>
    </row>
    <row r="60" spans="1:16" s="76" customFormat="1" ht="33.75" x14ac:dyDescent="0.2">
      <c r="A60" s="22" t="s">
        <v>118</v>
      </c>
      <c r="B60" s="9" t="s">
        <v>223</v>
      </c>
      <c r="C60" s="9" t="s">
        <v>224</v>
      </c>
      <c r="D60" s="20" t="s">
        <v>129</v>
      </c>
      <c r="E60" s="20" t="s">
        <v>129</v>
      </c>
      <c r="F60" s="20"/>
      <c r="G60" s="241" t="s">
        <v>178</v>
      </c>
      <c r="H60" s="22" t="s">
        <v>96</v>
      </c>
      <c r="I60" s="22"/>
      <c r="J60" s="9" t="s">
        <v>173</v>
      </c>
      <c r="K60" s="22" t="s">
        <v>178</v>
      </c>
      <c r="L60" s="22" t="s">
        <v>178</v>
      </c>
      <c r="M60" s="9" t="s">
        <v>173</v>
      </c>
      <c r="N60" s="13" t="s">
        <v>425</v>
      </c>
      <c r="O60" s="2"/>
      <c r="P60" s="2"/>
    </row>
    <row r="61" spans="1:16" s="76" customFormat="1" ht="33.75" x14ac:dyDescent="0.2">
      <c r="A61" s="22" t="s">
        <v>127</v>
      </c>
      <c r="B61" s="9" t="s">
        <v>226</v>
      </c>
      <c r="C61" s="9" t="s">
        <v>225</v>
      </c>
      <c r="D61" s="20" t="s">
        <v>129</v>
      </c>
      <c r="E61" s="20" t="s">
        <v>129</v>
      </c>
      <c r="F61" s="20"/>
      <c r="G61" s="241" t="s">
        <v>179</v>
      </c>
      <c r="H61" s="22" t="s">
        <v>96</v>
      </c>
      <c r="I61" s="22"/>
      <c r="J61" s="9" t="s">
        <v>181</v>
      </c>
      <c r="K61" s="22" t="s">
        <v>179</v>
      </c>
      <c r="L61" s="22" t="s">
        <v>179</v>
      </c>
      <c r="M61" s="9" t="s">
        <v>181</v>
      </c>
      <c r="N61" s="13" t="s">
        <v>425</v>
      </c>
      <c r="O61" s="2"/>
      <c r="P61" s="2"/>
    </row>
    <row r="62" spans="1:16" s="76" customFormat="1" ht="33.75" x14ac:dyDescent="0.2">
      <c r="A62" s="22" t="s">
        <v>162</v>
      </c>
      <c r="B62" s="9" t="s">
        <v>227</v>
      </c>
      <c r="C62" s="9" t="s">
        <v>228</v>
      </c>
      <c r="D62" s="20" t="s">
        <v>129</v>
      </c>
      <c r="E62" s="20" t="s">
        <v>129</v>
      </c>
      <c r="F62" s="20"/>
      <c r="G62" s="241" t="s">
        <v>185</v>
      </c>
      <c r="H62" s="22" t="s">
        <v>96</v>
      </c>
      <c r="I62" s="22"/>
      <c r="J62" s="9" t="s">
        <v>184</v>
      </c>
      <c r="K62" s="22" t="s">
        <v>185</v>
      </c>
      <c r="L62" s="22" t="s">
        <v>185</v>
      </c>
      <c r="M62" s="9" t="s">
        <v>184</v>
      </c>
      <c r="N62" s="13" t="s">
        <v>425</v>
      </c>
      <c r="O62" s="2"/>
      <c r="P62" s="2"/>
    </row>
    <row r="63" spans="1:16" s="76" customFormat="1" ht="33.75" x14ac:dyDescent="0.2">
      <c r="A63" s="22" t="s">
        <v>163</v>
      </c>
      <c r="B63" s="9" t="s">
        <v>229</v>
      </c>
      <c r="C63" s="9" t="s">
        <v>230</v>
      </c>
      <c r="D63" s="20" t="s">
        <v>129</v>
      </c>
      <c r="E63" s="20" t="s">
        <v>129</v>
      </c>
      <c r="F63" s="20"/>
      <c r="G63" s="241" t="s">
        <v>174</v>
      </c>
      <c r="H63" s="22" t="s">
        <v>96</v>
      </c>
      <c r="I63" s="22"/>
      <c r="J63" s="9" t="s">
        <v>186</v>
      </c>
      <c r="K63" s="22" t="s">
        <v>174</v>
      </c>
      <c r="L63" s="22" t="s">
        <v>174</v>
      </c>
      <c r="M63" s="9" t="s">
        <v>186</v>
      </c>
      <c r="N63" s="13" t="s">
        <v>425</v>
      </c>
      <c r="O63" s="2"/>
      <c r="P63" s="2"/>
    </row>
    <row r="64" spans="1:16" s="218" customFormat="1" ht="33.75" x14ac:dyDescent="0.2">
      <c r="A64" s="22" t="s">
        <v>164</v>
      </c>
      <c r="B64" s="9" t="s">
        <v>1562</v>
      </c>
      <c r="C64" s="9" t="s">
        <v>1563</v>
      </c>
      <c r="D64" s="20" t="s">
        <v>1564</v>
      </c>
      <c r="E64" s="20" t="s">
        <v>1565</v>
      </c>
      <c r="F64" s="20"/>
      <c r="G64" s="241" t="s">
        <v>1571</v>
      </c>
      <c r="H64" s="22"/>
      <c r="I64" s="22"/>
      <c r="J64" s="9"/>
      <c r="K64" s="22" t="s">
        <v>1572</v>
      </c>
      <c r="L64" s="22" t="s">
        <v>1573</v>
      </c>
      <c r="M64" s="9" t="s">
        <v>1566</v>
      </c>
      <c r="N64" s="13" t="s">
        <v>425</v>
      </c>
      <c r="O64" s="2"/>
      <c r="P64" s="2"/>
    </row>
    <row r="65" spans="1:16" s="218" customFormat="1" ht="33.75" x14ac:dyDescent="0.2">
      <c r="A65" s="22" t="s">
        <v>165</v>
      </c>
      <c r="B65" s="9" t="s">
        <v>1568</v>
      </c>
      <c r="C65" s="9"/>
      <c r="D65" s="20" t="s">
        <v>1569</v>
      </c>
      <c r="E65" s="20" t="s">
        <v>1570</v>
      </c>
      <c r="F65" s="20"/>
      <c r="G65" s="241" t="s">
        <v>1567</v>
      </c>
      <c r="H65" s="22"/>
      <c r="I65" s="22"/>
      <c r="J65" s="9"/>
      <c r="K65" s="22" t="s">
        <v>1567</v>
      </c>
      <c r="L65" s="22" t="s">
        <v>96</v>
      </c>
      <c r="M65" s="9" t="s">
        <v>1578</v>
      </c>
      <c r="N65" s="13" t="s">
        <v>425</v>
      </c>
      <c r="O65" s="2"/>
      <c r="P65" s="2"/>
    </row>
    <row r="66" spans="1:16" s="218" customFormat="1" ht="33.75" x14ac:dyDescent="0.2">
      <c r="A66" s="22" t="s">
        <v>166</v>
      </c>
      <c r="B66" s="9" t="s">
        <v>1580</v>
      </c>
      <c r="C66" s="9" t="s">
        <v>1574</v>
      </c>
      <c r="D66" s="20" t="s">
        <v>1575</v>
      </c>
      <c r="E66" s="20" t="s">
        <v>1576</v>
      </c>
      <c r="F66" s="20"/>
      <c r="G66" s="241" t="s">
        <v>1577</v>
      </c>
      <c r="H66" s="22"/>
      <c r="I66" s="22"/>
      <c r="J66" s="9"/>
      <c r="K66" s="22" t="s">
        <v>1577</v>
      </c>
      <c r="L66" s="22" t="s">
        <v>96</v>
      </c>
      <c r="M66" s="9" t="s">
        <v>1579</v>
      </c>
      <c r="N66" s="13" t="s">
        <v>425</v>
      </c>
      <c r="O66" s="2"/>
      <c r="P66" s="2"/>
    </row>
    <row r="67" spans="1:16" s="218" customFormat="1" ht="33.75" x14ac:dyDescent="0.2">
      <c r="A67" s="22" t="s">
        <v>167</v>
      </c>
      <c r="B67" s="9" t="s">
        <v>1581</v>
      </c>
      <c r="C67" s="9"/>
      <c r="D67" s="20" t="s">
        <v>1575</v>
      </c>
      <c r="E67" s="20" t="s">
        <v>1584</v>
      </c>
      <c r="F67" s="20"/>
      <c r="G67" s="241" t="s">
        <v>1583</v>
      </c>
      <c r="H67" s="22"/>
      <c r="I67" s="22"/>
      <c r="J67" s="9"/>
      <c r="K67" s="22" t="s">
        <v>1583</v>
      </c>
      <c r="L67" s="22" t="s">
        <v>96</v>
      </c>
      <c r="M67" s="9" t="s">
        <v>1582</v>
      </c>
      <c r="N67" s="13" t="s">
        <v>425</v>
      </c>
      <c r="O67" s="2"/>
      <c r="P67" s="2"/>
    </row>
    <row r="68" spans="1:16" s="218" customFormat="1" ht="33.75" x14ac:dyDescent="0.2">
      <c r="A68" s="22" t="s">
        <v>168</v>
      </c>
      <c r="B68" s="9" t="s">
        <v>1585</v>
      </c>
      <c r="C68" s="9" t="s">
        <v>1586</v>
      </c>
      <c r="D68" s="20" t="s">
        <v>1564</v>
      </c>
      <c r="E68" s="20" t="s">
        <v>1587</v>
      </c>
      <c r="F68" s="20"/>
      <c r="G68" s="241" t="s">
        <v>1588</v>
      </c>
      <c r="H68" s="22"/>
      <c r="I68" s="22"/>
      <c r="J68" s="9"/>
      <c r="K68" s="22" t="s">
        <v>1588</v>
      </c>
      <c r="L68" s="22" t="s">
        <v>96</v>
      </c>
      <c r="M68" s="9" t="s">
        <v>1589</v>
      </c>
      <c r="N68" s="13" t="s">
        <v>425</v>
      </c>
      <c r="O68" s="2"/>
      <c r="P68" s="2"/>
    </row>
    <row r="69" spans="1:16" s="218" customFormat="1" ht="33.75" x14ac:dyDescent="0.2">
      <c r="A69" s="22" t="s">
        <v>169</v>
      </c>
      <c r="B69" s="9" t="s">
        <v>1590</v>
      </c>
      <c r="C69" s="9"/>
      <c r="D69" s="20" t="s">
        <v>1196</v>
      </c>
      <c r="E69" s="20" t="s">
        <v>1591</v>
      </c>
      <c r="F69" s="20"/>
      <c r="G69" s="241" t="s">
        <v>1592</v>
      </c>
      <c r="H69" s="22"/>
      <c r="I69" s="22"/>
      <c r="J69" s="9"/>
      <c r="K69" s="22" t="s">
        <v>1592</v>
      </c>
      <c r="L69" s="22" t="s">
        <v>96</v>
      </c>
      <c r="M69" s="9" t="s">
        <v>1593</v>
      </c>
      <c r="N69" s="13" t="s">
        <v>425</v>
      </c>
      <c r="O69" s="2"/>
      <c r="P69" s="2"/>
    </row>
    <row r="70" spans="1:16" s="218" customFormat="1" ht="38.25" x14ac:dyDescent="0.2">
      <c r="A70" s="22" t="s">
        <v>180</v>
      </c>
      <c r="B70" s="9" t="s">
        <v>1594</v>
      </c>
      <c r="C70" s="9" t="s">
        <v>1595</v>
      </c>
      <c r="D70" s="20" t="s">
        <v>1196</v>
      </c>
      <c r="E70" s="20" t="s">
        <v>1596</v>
      </c>
      <c r="F70" s="20"/>
      <c r="G70" s="241" t="s">
        <v>1197</v>
      </c>
      <c r="H70" s="22"/>
      <c r="I70" s="22"/>
      <c r="J70" s="9"/>
      <c r="K70" s="22" t="s">
        <v>1197</v>
      </c>
      <c r="L70" s="22" t="s">
        <v>96</v>
      </c>
      <c r="M70" s="9" t="s">
        <v>1597</v>
      </c>
      <c r="N70" s="13" t="s">
        <v>425</v>
      </c>
      <c r="O70" s="2"/>
      <c r="P70" s="2"/>
    </row>
    <row r="71" spans="1:16" s="218" customFormat="1" ht="33.75" x14ac:dyDescent="0.2">
      <c r="A71" s="22" t="s">
        <v>182</v>
      </c>
      <c r="B71" s="9" t="s">
        <v>1598</v>
      </c>
      <c r="C71" s="9" t="s">
        <v>1599</v>
      </c>
      <c r="D71" s="20" t="s">
        <v>1564</v>
      </c>
      <c r="E71" s="20" t="s">
        <v>1587</v>
      </c>
      <c r="F71" s="20"/>
      <c r="G71" s="241" t="s">
        <v>1600</v>
      </c>
      <c r="H71" s="22"/>
      <c r="I71" s="22"/>
      <c r="J71" s="9"/>
      <c r="K71" s="22" t="s">
        <v>1600</v>
      </c>
      <c r="L71" s="22" t="s">
        <v>96</v>
      </c>
      <c r="M71" s="9" t="s">
        <v>1602</v>
      </c>
      <c r="N71" s="13" t="s">
        <v>425</v>
      </c>
      <c r="O71" s="2"/>
      <c r="P71" s="2"/>
    </row>
    <row r="72" spans="1:16" s="218" customFormat="1" ht="33.75" x14ac:dyDescent="0.2">
      <c r="A72" s="22" t="s">
        <v>183</v>
      </c>
      <c r="B72" s="9" t="s">
        <v>1603</v>
      </c>
      <c r="C72" s="9" t="s">
        <v>1604</v>
      </c>
      <c r="D72" s="20" t="s">
        <v>1196</v>
      </c>
      <c r="E72" s="20" t="s">
        <v>1605</v>
      </c>
      <c r="F72" s="20"/>
      <c r="G72" s="241" t="s">
        <v>1606</v>
      </c>
      <c r="H72" s="22"/>
      <c r="I72" s="22"/>
      <c r="J72" s="9"/>
      <c r="K72" s="22" t="s">
        <v>1607</v>
      </c>
      <c r="L72" s="22" t="s">
        <v>96</v>
      </c>
      <c r="M72" s="9" t="s">
        <v>1601</v>
      </c>
      <c r="N72" s="13" t="s">
        <v>425</v>
      </c>
      <c r="O72" s="2"/>
      <c r="P72" s="2"/>
    </row>
    <row r="73" spans="1:16" s="218" customFormat="1" ht="33.75" x14ac:dyDescent="0.2">
      <c r="A73" s="22" t="s">
        <v>580</v>
      </c>
      <c r="B73" s="9" t="s">
        <v>1608</v>
      </c>
      <c r="C73" s="9"/>
      <c r="D73" s="20" t="s">
        <v>1196</v>
      </c>
      <c r="E73" s="20" t="s">
        <v>1616</v>
      </c>
      <c r="F73" s="20"/>
      <c r="G73" s="241" t="s">
        <v>1617</v>
      </c>
      <c r="H73" s="22"/>
      <c r="I73" s="22"/>
      <c r="J73" s="9"/>
      <c r="K73" s="22" t="s">
        <v>1617</v>
      </c>
      <c r="L73" s="22" t="s">
        <v>96</v>
      </c>
      <c r="M73" s="9" t="s">
        <v>1618</v>
      </c>
      <c r="N73" s="13" t="s">
        <v>425</v>
      </c>
      <c r="O73" s="2"/>
      <c r="P73" s="2"/>
    </row>
    <row r="74" spans="1:16" s="218" customFormat="1" ht="33.75" x14ac:dyDescent="0.2">
      <c r="A74" s="22" t="s">
        <v>615</v>
      </c>
      <c r="B74" s="9" t="s">
        <v>1609</v>
      </c>
      <c r="C74" s="9"/>
      <c r="D74" s="20" t="s">
        <v>1196</v>
      </c>
      <c r="E74" s="20" t="s">
        <v>1616</v>
      </c>
      <c r="F74" s="20"/>
      <c r="G74" s="241" t="s">
        <v>83</v>
      </c>
      <c r="H74" s="22"/>
      <c r="I74" s="22"/>
      <c r="J74" s="9"/>
      <c r="K74" s="22" t="s">
        <v>83</v>
      </c>
      <c r="L74" s="22" t="s">
        <v>96</v>
      </c>
      <c r="M74" s="9" t="s">
        <v>1619</v>
      </c>
      <c r="N74" s="13" t="s">
        <v>425</v>
      </c>
      <c r="O74" s="2"/>
      <c r="P74" s="2"/>
    </row>
    <row r="75" spans="1:16" s="218" customFormat="1" ht="33.75" x14ac:dyDescent="0.2">
      <c r="A75" s="22" t="s">
        <v>617</v>
      </c>
      <c r="B75" s="9" t="s">
        <v>1610</v>
      </c>
      <c r="C75" s="9"/>
      <c r="D75" s="20" t="s">
        <v>1196</v>
      </c>
      <c r="E75" s="20" t="s">
        <v>1616</v>
      </c>
      <c r="F75" s="20"/>
      <c r="G75" s="241" t="s">
        <v>1628</v>
      </c>
      <c r="H75" s="22"/>
      <c r="I75" s="22"/>
      <c r="J75" s="9"/>
      <c r="K75" s="22" t="s">
        <v>1628</v>
      </c>
      <c r="L75" s="22" t="s">
        <v>96</v>
      </c>
      <c r="M75" s="9" t="s">
        <v>1620</v>
      </c>
      <c r="N75" s="13" t="s">
        <v>425</v>
      </c>
      <c r="O75" s="2"/>
      <c r="P75" s="2"/>
    </row>
    <row r="76" spans="1:16" s="223" customFormat="1" x14ac:dyDescent="0.2">
      <c r="A76" s="22" t="s">
        <v>622</v>
      </c>
      <c r="B76" s="9" t="s">
        <v>1626</v>
      </c>
      <c r="C76" s="9"/>
      <c r="D76" s="20" t="s">
        <v>1196</v>
      </c>
      <c r="E76" s="20" t="s">
        <v>1616</v>
      </c>
      <c r="F76" s="20"/>
      <c r="G76" s="241" t="s">
        <v>83</v>
      </c>
      <c r="H76" s="22"/>
      <c r="I76" s="22"/>
      <c r="J76" s="9"/>
      <c r="K76" s="22" t="s">
        <v>83</v>
      </c>
      <c r="L76" s="22" t="s">
        <v>96</v>
      </c>
      <c r="M76" s="9" t="s">
        <v>1621</v>
      </c>
      <c r="N76" s="13"/>
      <c r="O76" s="2"/>
      <c r="P76" s="2"/>
    </row>
    <row r="77" spans="1:16" s="218" customFormat="1" ht="33.75" x14ac:dyDescent="0.2">
      <c r="A77" s="22" t="s">
        <v>623</v>
      </c>
      <c r="B77" s="9" t="s">
        <v>1611</v>
      </c>
      <c r="C77" s="9"/>
      <c r="D77" s="20" t="s">
        <v>1196</v>
      </c>
      <c r="E77" s="20" t="s">
        <v>1616</v>
      </c>
      <c r="F77" s="20"/>
      <c r="G77" s="241" t="s">
        <v>83</v>
      </c>
      <c r="H77" s="22"/>
      <c r="I77" s="22"/>
      <c r="J77" s="9"/>
      <c r="K77" s="22" t="s">
        <v>83</v>
      </c>
      <c r="L77" s="22" t="s">
        <v>96</v>
      </c>
      <c r="M77" s="9" t="s">
        <v>1622</v>
      </c>
      <c r="N77" s="13" t="s">
        <v>425</v>
      </c>
      <c r="O77" s="2"/>
      <c r="P77" s="2"/>
    </row>
    <row r="78" spans="1:16" s="218" customFormat="1" ht="33.75" x14ac:dyDescent="0.2">
      <c r="A78" s="22" t="s">
        <v>624</v>
      </c>
      <c r="B78" s="9" t="s">
        <v>1612</v>
      </c>
      <c r="C78" s="9"/>
      <c r="D78" s="20" t="s">
        <v>1196</v>
      </c>
      <c r="E78" s="20" t="s">
        <v>1616</v>
      </c>
      <c r="F78" s="20"/>
      <c r="G78" s="241" t="s">
        <v>76</v>
      </c>
      <c r="H78" s="22"/>
      <c r="I78" s="22"/>
      <c r="J78" s="9"/>
      <c r="K78" s="22" t="s">
        <v>76</v>
      </c>
      <c r="L78" s="22" t="s">
        <v>96</v>
      </c>
      <c r="M78" s="9" t="s">
        <v>1623</v>
      </c>
      <c r="N78" s="13" t="s">
        <v>425</v>
      </c>
      <c r="O78" s="2"/>
      <c r="P78" s="2"/>
    </row>
    <row r="79" spans="1:16" s="218" customFormat="1" ht="33.75" x14ac:dyDescent="0.2">
      <c r="A79" s="22" t="s">
        <v>1353</v>
      </c>
      <c r="B79" s="9" t="s">
        <v>1613</v>
      </c>
      <c r="C79" s="9"/>
      <c r="D79" s="20" t="s">
        <v>1196</v>
      </c>
      <c r="E79" s="20" t="s">
        <v>1616</v>
      </c>
      <c r="F79" s="20"/>
      <c r="G79" s="241" t="s">
        <v>1629</v>
      </c>
      <c r="H79" s="22"/>
      <c r="I79" s="22"/>
      <c r="J79" s="9"/>
      <c r="K79" s="22" t="s">
        <v>1629</v>
      </c>
      <c r="L79" s="22" t="s">
        <v>96</v>
      </c>
      <c r="M79" s="9" t="s">
        <v>1624</v>
      </c>
      <c r="N79" s="13" t="s">
        <v>425</v>
      </c>
      <c r="O79" s="2"/>
      <c r="P79" s="2"/>
    </row>
    <row r="80" spans="1:16" s="218" customFormat="1" ht="33.75" x14ac:dyDescent="0.2">
      <c r="A80" s="22" t="s">
        <v>1522</v>
      </c>
      <c r="B80" s="9" t="s">
        <v>1614</v>
      </c>
      <c r="C80" s="9"/>
      <c r="D80" s="20" t="s">
        <v>1196</v>
      </c>
      <c r="E80" s="20" t="s">
        <v>1616</v>
      </c>
      <c r="F80" s="20"/>
      <c r="G80" s="241" t="s">
        <v>1630</v>
      </c>
      <c r="H80" s="22"/>
      <c r="I80" s="22"/>
      <c r="J80" s="9"/>
      <c r="K80" s="22" t="s">
        <v>1630</v>
      </c>
      <c r="L80" s="22" t="s">
        <v>96</v>
      </c>
      <c r="M80" s="9" t="s">
        <v>1625</v>
      </c>
      <c r="N80" s="13" t="s">
        <v>425</v>
      </c>
      <c r="O80" s="2"/>
      <c r="P80" s="2"/>
    </row>
    <row r="81" spans="1:16" s="218" customFormat="1" ht="33.75" x14ac:dyDescent="0.2">
      <c r="A81" s="22" t="s">
        <v>625</v>
      </c>
      <c r="B81" s="9" t="s">
        <v>1615</v>
      </c>
      <c r="C81" s="9"/>
      <c r="D81" s="20" t="s">
        <v>1196</v>
      </c>
      <c r="E81" s="20" t="s">
        <v>1616</v>
      </c>
      <c r="F81" s="20"/>
      <c r="G81" s="241" t="s">
        <v>78</v>
      </c>
      <c r="H81" s="22"/>
      <c r="I81" s="22"/>
      <c r="J81" s="9"/>
      <c r="K81" s="22" t="s">
        <v>78</v>
      </c>
      <c r="L81" s="22" t="s">
        <v>96</v>
      </c>
      <c r="M81" s="9" t="s">
        <v>1627</v>
      </c>
      <c r="N81" s="13" t="s">
        <v>425</v>
      </c>
      <c r="O81" s="2"/>
      <c r="P81" s="2"/>
    </row>
    <row r="82" spans="1:16" s="218" customFormat="1" ht="33.75" x14ac:dyDescent="0.2">
      <c r="A82" s="22" t="s">
        <v>626</v>
      </c>
      <c r="B82" s="9" t="s">
        <v>1631</v>
      </c>
      <c r="C82" s="9"/>
      <c r="D82" s="20" t="s">
        <v>1634</v>
      </c>
      <c r="E82" s="20" t="s">
        <v>1635</v>
      </c>
      <c r="F82" s="20"/>
      <c r="G82" s="241" t="s">
        <v>1633</v>
      </c>
      <c r="H82" s="22"/>
      <c r="I82" s="22"/>
      <c r="J82" s="9"/>
      <c r="K82" s="22" t="s">
        <v>1633</v>
      </c>
      <c r="L82" s="22" t="s">
        <v>96</v>
      </c>
      <c r="M82" s="9" t="s">
        <v>1632</v>
      </c>
      <c r="N82" s="13" t="s">
        <v>425</v>
      </c>
      <c r="O82" s="2"/>
      <c r="P82" s="2"/>
    </row>
    <row r="83" spans="1:16" s="218" customFormat="1" ht="33.75" x14ac:dyDescent="0.2">
      <c r="A83" s="22" t="s">
        <v>627</v>
      </c>
      <c r="B83" s="9" t="s">
        <v>1636</v>
      </c>
      <c r="C83" s="9"/>
      <c r="D83" s="20" t="s">
        <v>1634</v>
      </c>
      <c r="E83" s="20" t="s">
        <v>1635</v>
      </c>
      <c r="F83" s="20"/>
      <c r="G83" s="241" t="s">
        <v>1592</v>
      </c>
      <c r="H83" s="22"/>
      <c r="I83" s="22"/>
      <c r="J83" s="9"/>
      <c r="K83" s="22" t="s">
        <v>1592</v>
      </c>
      <c r="L83" s="22" t="s">
        <v>96</v>
      </c>
      <c r="M83" s="9" t="s">
        <v>1637</v>
      </c>
      <c r="N83" s="13" t="s">
        <v>425</v>
      </c>
      <c r="O83" s="2"/>
      <c r="P83" s="2"/>
    </row>
    <row r="84" spans="1:16" s="218" customFormat="1" ht="33.75" x14ac:dyDescent="0.2">
      <c r="A84" s="22" t="s">
        <v>628</v>
      </c>
      <c r="B84" s="9" t="s">
        <v>1638</v>
      </c>
      <c r="C84" s="9"/>
      <c r="D84" s="20" t="s">
        <v>1634</v>
      </c>
      <c r="E84" s="20" t="s">
        <v>1635</v>
      </c>
      <c r="F84" s="20"/>
      <c r="G84" s="241" t="s">
        <v>1639</v>
      </c>
      <c r="H84" s="22"/>
      <c r="I84" s="22"/>
      <c r="J84" s="9"/>
      <c r="K84" s="22" t="s">
        <v>1639</v>
      </c>
      <c r="L84" s="22" t="s">
        <v>96</v>
      </c>
      <c r="M84" s="9" t="s">
        <v>1640</v>
      </c>
      <c r="N84" s="13" t="s">
        <v>425</v>
      </c>
      <c r="O84" s="2"/>
      <c r="P84" s="2"/>
    </row>
    <row r="85" spans="1:16" s="218" customFormat="1" ht="33.75" x14ac:dyDescent="0.2">
      <c r="A85" s="22" t="s">
        <v>629</v>
      </c>
      <c r="B85" s="9" t="s">
        <v>1641</v>
      </c>
      <c r="C85" s="9" t="s">
        <v>1642</v>
      </c>
      <c r="D85" s="20" t="s">
        <v>1634</v>
      </c>
      <c r="E85" s="20" t="s">
        <v>1635</v>
      </c>
      <c r="F85" s="20"/>
      <c r="G85" s="241" t="s">
        <v>1644</v>
      </c>
      <c r="H85" s="22"/>
      <c r="I85" s="22"/>
      <c r="J85" s="9"/>
      <c r="K85" s="22" t="s">
        <v>1644</v>
      </c>
      <c r="L85" s="22" t="s">
        <v>96</v>
      </c>
      <c r="M85" s="9" t="s">
        <v>1643</v>
      </c>
      <c r="N85" s="13" t="s">
        <v>425</v>
      </c>
      <c r="O85" s="2"/>
      <c r="P85" s="2"/>
    </row>
    <row r="86" spans="1:16" s="218" customFormat="1" ht="33.75" x14ac:dyDescent="0.2">
      <c r="A86" s="22" t="s">
        <v>630</v>
      </c>
      <c r="B86" s="9" t="s">
        <v>1645</v>
      </c>
      <c r="C86" s="9"/>
      <c r="D86" s="20" t="s">
        <v>1634</v>
      </c>
      <c r="E86" s="20" t="s">
        <v>1635</v>
      </c>
      <c r="F86" s="20"/>
      <c r="G86" s="241" t="s">
        <v>81</v>
      </c>
      <c r="H86" s="22"/>
      <c r="I86" s="22"/>
      <c r="J86" s="9"/>
      <c r="K86" s="22" t="s">
        <v>81</v>
      </c>
      <c r="L86" s="22" t="s">
        <v>96</v>
      </c>
      <c r="M86" s="9" t="s">
        <v>1646</v>
      </c>
      <c r="N86" s="13" t="s">
        <v>425</v>
      </c>
      <c r="O86" s="2"/>
      <c r="P86" s="2"/>
    </row>
    <row r="87" spans="1:16" s="218" customFormat="1" ht="33.75" x14ac:dyDescent="0.2">
      <c r="A87" s="22" t="s">
        <v>631</v>
      </c>
      <c r="B87" s="9" t="s">
        <v>1647</v>
      </c>
      <c r="C87" s="9"/>
      <c r="D87" s="20" t="s">
        <v>1634</v>
      </c>
      <c r="E87" s="20" t="s">
        <v>1635</v>
      </c>
      <c r="F87" s="20"/>
      <c r="G87" s="241" t="s">
        <v>109</v>
      </c>
      <c r="H87" s="22"/>
      <c r="I87" s="22"/>
      <c r="J87" s="9"/>
      <c r="K87" s="22" t="s">
        <v>109</v>
      </c>
      <c r="L87" s="22" t="s">
        <v>96</v>
      </c>
      <c r="M87" s="9" t="s">
        <v>1648</v>
      </c>
      <c r="N87" s="13" t="s">
        <v>425</v>
      </c>
      <c r="O87" s="2"/>
      <c r="P87" s="2"/>
    </row>
    <row r="88" spans="1:16" s="218" customFormat="1" ht="33.75" x14ac:dyDescent="0.2">
      <c r="A88" s="22" t="s">
        <v>632</v>
      </c>
      <c r="B88" s="9" t="s">
        <v>1649</v>
      </c>
      <c r="C88" s="9"/>
      <c r="D88" s="20" t="s">
        <v>1634</v>
      </c>
      <c r="E88" s="20" t="s">
        <v>1635</v>
      </c>
      <c r="F88" s="20"/>
      <c r="G88" s="241" t="s">
        <v>78</v>
      </c>
      <c r="H88" s="22"/>
      <c r="I88" s="22"/>
      <c r="J88" s="9"/>
      <c r="K88" s="22" t="s">
        <v>78</v>
      </c>
      <c r="L88" s="22" t="s">
        <v>96</v>
      </c>
      <c r="M88" s="9" t="s">
        <v>1650</v>
      </c>
      <c r="N88" s="13" t="s">
        <v>425</v>
      </c>
      <c r="O88" s="2"/>
      <c r="P88" s="2"/>
    </row>
    <row r="89" spans="1:16" s="218" customFormat="1" ht="33.75" x14ac:dyDescent="0.2">
      <c r="A89" s="22" t="s">
        <v>633</v>
      </c>
      <c r="B89" s="9" t="s">
        <v>1651</v>
      </c>
      <c r="C89" s="9"/>
      <c r="D89" s="20" t="s">
        <v>1634</v>
      </c>
      <c r="E89" s="20" t="s">
        <v>1635</v>
      </c>
      <c r="F89" s="20"/>
      <c r="G89" s="241" t="s">
        <v>1628</v>
      </c>
      <c r="H89" s="22"/>
      <c r="I89" s="22"/>
      <c r="J89" s="9"/>
      <c r="K89" s="22" t="s">
        <v>1628</v>
      </c>
      <c r="L89" s="22" t="s">
        <v>96</v>
      </c>
      <c r="M89" s="9" t="s">
        <v>1652</v>
      </c>
      <c r="N89" s="13" t="s">
        <v>425</v>
      </c>
      <c r="O89" s="2"/>
      <c r="P89" s="2"/>
    </row>
    <row r="90" spans="1:16" s="218" customFormat="1" ht="33.75" x14ac:dyDescent="0.2">
      <c r="A90" s="22" t="s">
        <v>634</v>
      </c>
      <c r="B90" s="9" t="s">
        <v>1653</v>
      </c>
      <c r="C90" s="9"/>
      <c r="D90" s="20" t="s">
        <v>1634</v>
      </c>
      <c r="E90" s="20" t="s">
        <v>1635</v>
      </c>
      <c r="F90" s="20"/>
      <c r="G90" s="241" t="s">
        <v>1654</v>
      </c>
      <c r="H90" s="22"/>
      <c r="I90" s="22"/>
      <c r="J90" s="9"/>
      <c r="K90" s="22" t="s">
        <v>1654</v>
      </c>
      <c r="L90" s="22" t="s">
        <v>96</v>
      </c>
      <c r="M90" s="9" t="s">
        <v>1655</v>
      </c>
      <c r="N90" s="13" t="s">
        <v>425</v>
      </c>
      <c r="O90" s="2"/>
      <c r="P90" s="2"/>
    </row>
    <row r="91" spans="1:16" s="218" customFormat="1" ht="33.75" x14ac:dyDescent="0.2">
      <c r="A91" s="22" t="s">
        <v>635</v>
      </c>
      <c r="B91" s="9" t="s">
        <v>1656</v>
      </c>
      <c r="C91" s="9"/>
      <c r="D91" s="20" t="s">
        <v>1634</v>
      </c>
      <c r="E91" s="20" t="s">
        <v>1635</v>
      </c>
      <c r="F91" s="20"/>
      <c r="G91" s="241" t="s">
        <v>1658</v>
      </c>
      <c r="H91" s="22"/>
      <c r="I91" s="22"/>
      <c r="J91" s="9"/>
      <c r="K91" s="22" t="s">
        <v>1658</v>
      </c>
      <c r="L91" s="22" t="s">
        <v>96</v>
      </c>
      <c r="M91" s="9" t="s">
        <v>1657</v>
      </c>
      <c r="N91" s="13" t="s">
        <v>425</v>
      </c>
      <c r="O91" s="2"/>
      <c r="P91" s="2"/>
    </row>
    <row r="92" spans="1:16" s="218" customFormat="1" ht="33.75" x14ac:dyDescent="0.2">
      <c r="A92" s="22" t="s">
        <v>636</v>
      </c>
      <c r="B92" s="9" t="s">
        <v>1659</v>
      </c>
      <c r="C92" s="9"/>
      <c r="D92" s="20" t="s">
        <v>1634</v>
      </c>
      <c r="E92" s="20" t="s">
        <v>1635</v>
      </c>
      <c r="F92" s="20"/>
      <c r="G92" s="241" t="s">
        <v>103</v>
      </c>
      <c r="H92" s="22"/>
      <c r="I92" s="22"/>
      <c r="J92" s="9"/>
      <c r="K92" s="22" t="s">
        <v>103</v>
      </c>
      <c r="L92" s="22" t="s">
        <v>96</v>
      </c>
      <c r="M92" s="9" t="s">
        <v>1660</v>
      </c>
      <c r="N92" s="13" t="s">
        <v>425</v>
      </c>
      <c r="O92" s="2"/>
      <c r="P92" s="2"/>
    </row>
    <row r="93" spans="1:16" s="218" customFormat="1" ht="33.75" x14ac:dyDescent="0.2">
      <c r="A93" s="22" t="s">
        <v>637</v>
      </c>
      <c r="B93" s="9" t="s">
        <v>1661</v>
      </c>
      <c r="C93" s="9"/>
      <c r="D93" s="20" t="s">
        <v>1634</v>
      </c>
      <c r="E93" s="20" t="s">
        <v>1635</v>
      </c>
      <c r="F93" s="20"/>
      <c r="G93" s="241" t="s">
        <v>82</v>
      </c>
      <c r="H93" s="22"/>
      <c r="I93" s="22"/>
      <c r="J93" s="9"/>
      <c r="K93" s="22" t="s">
        <v>82</v>
      </c>
      <c r="L93" s="22" t="s">
        <v>96</v>
      </c>
      <c r="M93" s="9" t="s">
        <v>1662</v>
      </c>
      <c r="N93" s="13" t="s">
        <v>425</v>
      </c>
      <c r="O93" s="2"/>
      <c r="P93" s="2"/>
    </row>
    <row r="94" spans="1:16" s="218" customFormat="1" ht="33.75" x14ac:dyDescent="0.2">
      <c r="A94" s="22" t="s">
        <v>638</v>
      </c>
      <c r="B94" s="9" t="s">
        <v>1663</v>
      </c>
      <c r="C94" s="9"/>
      <c r="D94" s="20" t="s">
        <v>1634</v>
      </c>
      <c r="E94" s="20" t="s">
        <v>1635</v>
      </c>
      <c r="F94" s="20"/>
      <c r="G94" s="241" t="s">
        <v>109</v>
      </c>
      <c r="H94" s="22"/>
      <c r="I94" s="22"/>
      <c r="J94" s="9"/>
      <c r="K94" s="22" t="s">
        <v>109</v>
      </c>
      <c r="L94" s="22" t="s">
        <v>96</v>
      </c>
      <c r="M94" s="9" t="s">
        <v>1664</v>
      </c>
      <c r="N94" s="13" t="s">
        <v>425</v>
      </c>
      <c r="O94" s="2"/>
      <c r="P94" s="2"/>
    </row>
    <row r="95" spans="1:16" s="218" customFormat="1" ht="33.75" x14ac:dyDescent="0.2">
      <c r="A95" s="22" t="s">
        <v>639</v>
      </c>
      <c r="B95" s="9" t="s">
        <v>1665</v>
      </c>
      <c r="C95" s="9"/>
      <c r="D95" s="20" t="s">
        <v>1634</v>
      </c>
      <c r="E95" s="20" t="s">
        <v>1635</v>
      </c>
      <c r="F95" s="20"/>
      <c r="G95" s="241" t="s">
        <v>78</v>
      </c>
      <c r="H95" s="22"/>
      <c r="I95" s="22"/>
      <c r="J95" s="9"/>
      <c r="K95" s="22" t="s">
        <v>78</v>
      </c>
      <c r="L95" s="22" t="s">
        <v>96</v>
      </c>
      <c r="M95" s="9" t="s">
        <v>1666</v>
      </c>
      <c r="N95" s="13" t="s">
        <v>425</v>
      </c>
      <c r="O95" s="2"/>
      <c r="P95" s="2"/>
    </row>
    <row r="96" spans="1:16" s="218" customFormat="1" ht="33.75" x14ac:dyDescent="0.2">
      <c r="A96" s="22" t="s">
        <v>640</v>
      </c>
      <c r="B96" s="9" t="s">
        <v>1667</v>
      </c>
      <c r="C96" s="9"/>
      <c r="D96" s="20" t="s">
        <v>1634</v>
      </c>
      <c r="E96" s="20" t="s">
        <v>1635</v>
      </c>
      <c r="F96" s="20"/>
      <c r="G96" s="241" t="s">
        <v>1668</v>
      </c>
      <c r="H96" s="22"/>
      <c r="I96" s="22"/>
      <c r="J96" s="9"/>
      <c r="K96" s="22" t="s">
        <v>1668</v>
      </c>
      <c r="L96" s="22" t="s">
        <v>96</v>
      </c>
      <c r="M96" s="9" t="s">
        <v>1669</v>
      </c>
      <c r="N96" s="13" t="s">
        <v>425</v>
      </c>
      <c r="O96" s="2"/>
      <c r="P96" s="2"/>
    </row>
    <row r="97" spans="1:16" s="218" customFormat="1" ht="33.75" x14ac:dyDescent="0.2">
      <c r="A97" s="22" t="s">
        <v>641</v>
      </c>
      <c r="B97" s="9" t="s">
        <v>1670</v>
      </c>
      <c r="C97" s="9"/>
      <c r="D97" s="20" t="s">
        <v>1634</v>
      </c>
      <c r="E97" s="20" t="s">
        <v>1635</v>
      </c>
      <c r="F97" s="20"/>
      <c r="G97" s="241" t="s">
        <v>82</v>
      </c>
      <c r="H97" s="22"/>
      <c r="I97" s="22"/>
      <c r="J97" s="9"/>
      <c r="K97" s="22" t="s">
        <v>82</v>
      </c>
      <c r="L97" s="22" t="s">
        <v>96</v>
      </c>
      <c r="M97" s="9" t="s">
        <v>1671</v>
      </c>
      <c r="N97" s="13" t="s">
        <v>425</v>
      </c>
      <c r="O97" s="2"/>
      <c r="P97" s="2"/>
    </row>
    <row r="98" spans="1:16" s="218" customFormat="1" ht="33.75" x14ac:dyDescent="0.2">
      <c r="A98" s="22" t="s">
        <v>642</v>
      </c>
      <c r="B98" s="9" t="s">
        <v>1672</v>
      </c>
      <c r="C98" s="9"/>
      <c r="D98" s="20" t="s">
        <v>1634</v>
      </c>
      <c r="E98" s="20" t="s">
        <v>1635</v>
      </c>
      <c r="F98" s="20"/>
      <c r="G98" s="241" t="s">
        <v>102</v>
      </c>
      <c r="H98" s="22"/>
      <c r="I98" s="22"/>
      <c r="J98" s="9"/>
      <c r="K98" s="22" t="s">
        <v>102</v>
      </c>
      <c r="L98" s="22" t="s">
        <v>96</v>
      </c>
      <c r="M98" s="9" t="s">
        <v>1673</v>
      </c>
      <c r="N98" s="13" t="s">
        <v>425</v>
      </c>
      <c r="O98" s="2"/>
      <c r="P98" s="2"/>
    </row>
    <row r="99" spans="1:16" s="218" customFormat="1" ht="33.75" x14ac:dyDescent="0.2">
      <c r="A99" s="22" t="s">
        <v>643</v>
      </c>
      <c r="B99" s="9" t="s">
        <v>1674</v>
      </c>
      <c r="C99" s="9"/>
      <c r="D99" s="20" t="s">
        <v>1634</v>
      </c>
      <c r="E99" s="20" t="s">
        <v>1635</v>
      </c>
      <c r="F99" s="20"/>
      <c r="G99" s="241" t="s">
        <v>1677</v>
      </c>
      <c r="H99" s="22"/>
      <c r="I99" s="22"/>
      <c r="J99" s="9"/>
      <c r="K99" s="22" t="s">
        <v>1677</v>
      </c>
      <c r="L99" s="22" t="s">
        <v>96</v>
      </c>
      <c r="M99" s="9" t="s">
        <v>1675</v>
      </c>
      <c r="N99" s="13" t="s">
        <v>425</v>
      </c>
      <c r="O99" s="2"/>
      <c r="P99" s="2"/>
    </row>
    <row r="100" spans="1:16" s="218" customFormat="1" ht="33.75" x14ac:dyDescent="0.2">
      <c r="A100" s="22" t="s">
        <v>644</v>
      </c>
      <c r="B100" s="9" t="s">
        <v>1678</v>
      </c>
      <c r="C100" s="9"/>
      <c r="D100" s="20" t="s">
        <v>1634</v>
      </c>
      <c r="E100" s="20" t="s">
        <v>1635</v>
      </c>
      <c r="F100" s="20"/>
      <c r="G100" s="241" t="s">
        <v>1676</v>
      </c>
      <c r="H100" s="22"/>
      <c r="I100" s="22"/>
      <c r="J100" s="9"/>
      <c r="K100" s="22" t="s">
        <v>1676</v>
      </c>
      <c r="L100" s="22" t="s">
        <v>96</v>
      </c>
      <c r="M100" s="9" t="s">
        <v>1679</v>
      </c>
      <c r="N100" s="13" t="s">
        <v>425</v>
      </c>
      <c r="O100" s="2"/>
      <c r="P100" s="2"/>
    </row>
    <row r="101" spans="1:16" s="218" customFormat="1" ht="33.75" x14ac:dyDescent="0.2">
      <c r="A101" s="22" t="s">
        <v>645</v>
      </c>
      <c r="B101" s="9" t="s">
        <v>1680</v>
      </c>
      <c r="C101" s="9"/>
      <c r="D101" s="20" t="s">
        <v>1634</v>
      </c>
      <c r="E101" s="20" t="s">
        <v>1635</v>
      </c>
      <c r="F101" s="20"/>
      <c r="G101" s="241" t="s">
        <v>102</v>
      </c>
      <c r="H101" s="22"/>
      <c r="I101" s="22"/>
      <c r="J101" s="9"/>
      <c r="K101" s="22" t="s">
        <v>102</v>
      </c>
      <c r="L101" s="22" t="s">
        <v>96</v>
      </c>
      <c r="M101" s="9" t="s">
        <v>1681</v>
      </c>
      <c r="N101" s="13" t="s">
        <v>425</v>
      </c>
      <c r="O101" s="2"/>
      <c r="P101" s="2"/>
    </row>
    <row r="102" spans="1:16" s="218" customFormat="1" ht="33.75" x14ac:dyDescent="0.2">
      <c r="A102" s="22" t="s">
        <v>646</v>
      </c>
      <c r="B102" s="9" t="s">
        <v>1682</v>
      </c>
      <c r="C102" s="9"/>
      <c r="D102" s="20" t="s">
        <v>1634</v>
      </c>
      <c r="E102" s="20" t="s">
        <v>1635</v>
      </c>
      <c r="F102" s="20"/>
      <c r="G102" s="241" t="s">
        <v>1683</v>
      </c>
      <c r="H102" s="22"/>
      <c r="I102" s="22"/>
      <c r="J102" s="9"/>
      <c r="K102" s="22" t="s">
        <v>1683</v>
      </c>
      <c r="L102" s="22" t="s">
        <v>96</v>
      </c>
      <c r="M102" s="9"/>
      <c r="N102" s="13" t="s">
        <v>425</v>
      </c>
      <c r="O102" s="2"/>
      <c r="P102" s="2"/>
    </row>
    <row r="103" spans="1:16" s="218" customFormat="1" ht="33.75" x14ac:dyDescent="0.2">
      <c r="A103" s="22" t="s">
        <v>647</v>
      </c>
      <c r="B103" s="9" t="s">
        <v>1684</v>
      </c>
      <c r="C103" s="9"/>
      <c r="D103" s="20" t="s">
        <v>1564</v>
      </c>
      <c r="E103" s="20" t="s">
        <v>1587</v>
      </c>
      <c r="F103" s="20"/>
      <c r="G103" s="241" t="s">
        <v>60</v>
      </c>
      <c r="H103" s="22"/>
      <c r="I103" s="22"/>
      <c r="J103" s="9"/>
      <c r="K103" s="22" t="s">
        <v>60</v>
      </c>
      <c r="L103" s="22" t="s">
        <v>96</v>
      </c>
      <c r="M103" s="9" t="s">
        <v>1685</v>
      </c>
      <c r="N103" s="13" t="s">
        <v>425</v>
      </c>
      <c r="O103" s="2"/>
      <c r="P103" s="2"/>
    </row>
    <row r="104" spans="1:16" s="218" customFormat="1" ht="33.75" x14ac:dyDescent="0.2">
      <c r="A104" s="22" t="s">
        <v>648</v>
      </c>
      <c r="B104" s="9" t="s">
        <v>1686</v>
      </c>
      <c r="C104" s="9"/>
      <c r="D104" s="20" t="s">
        <v>1564</v>
      </c>
      <c r="E104" s="20" t="s">
        <v>1687</v>
      </c>
      <c r="F104" s="20"/>
      <c r="G104" s="241" t="s">
        <v>1688</v>
      </c>
      <c r="H104" s="22"/>
      <c r="I104" s="22"/>
      <c r="J104" s="9"/>
      <c r="K104" s="22" t="s">
        <v>1688</v>
      </c>
      <c r="L104" s="22" t="s">
        <v>96</v>
      </c>
      <c r="M104" s="9" t="s">
        <v>1690</v>
      </c>
      <c r="N104" s="13" t="s">
        <v>425</v>
      </c>
      <c r="O104" s="2"/>
      <c r="P104" s="2"/>
    </row>
    <row r="105" spans="1:16" s="218" customFormat="1" ht="33.75" x14ac:dyDescent="0.2">
      <c r="A105" s="22" t="s">
        <v>649</v>
      </c>
      <c r="B105" s="9" t="s">
        <v>1691</v>
      </c>
      <c r="C105" s="9"/>
      <c r="D105" s="20" t="s">
        <v>1564</v>
      </c>
      <c r="E105" s="20" t="s">
        <v>1687</v>
      </c>
      <c r="F105" s="20"/>
      <c r="G105" s="241" t="s">
        <v>1697</v>
      </c>
      <c r="H105" s="22"/>
      <c r="I105" s="22"/>
      <c r="J105" s="9"/>
      <c r="K105" s="22" t="s">
        <v>1697</v>
      </c>
      <c r="L105" s="22" t="s">
        <v>96</v>
      </c>
      <c r="M105" s="9" t="s">
        <v>1694</v>
      </c>
      <c r="N105" s="13" t="s">
        <v>425</v>
      </c>
      <c r="O105" s="2"/>
      <c r="P105" s="2"/>
    </row>
    <row r="106" spans="1:16" s="218" customFormat="1" ht="33.75" x14ac:dyDescent="0.2">
      <c r="A106" s="22" t="s">
        <v>650</v>
      </c>
      <c r="B106" s="9" t="s">
        <v>1692</v>
      </c>
      <c r="C106" s="9"/>
      <c r="D106" s="20" t="s">
        <v>1564</v>
      </c>
      <c r="E106" s="20" t="s">
        <v>1693</v>
      </c>
      <c r="F106" s="20"/>
      <c r="G106" s="241" t="s">
        <v>1698</v>
      </c>
      <c r="H106" s="22"/>
      <c r="I106" s="22"/>
      <c r="J106" s="9"/>
      <c r="K106" s="22" t="s">
        <v>1698</v>
      </c>
      <c r="L106" s="22" t="s">
        <v>96</v>
      </c>
      <c r="M106" s="9" t="s">
        <v>1696</v>
      </c>
      <c r="N106" s="13" t="s">
        <v>425</v>
      </c>
      <c r="O106" s="2"/>
      <c r="P106" s="2"/>
    </row>
    <row r="107" spans="1:16" s="218" customFormat="1" ht="33.75" x14ac:dyDescent="0.2">
      <c r="A107" s="22" t="s">
        <v>651</v>
      </c>
      <c r="B107" s="9" t="s">
        <v>1702</v>
      </c>
      <c r="C107" s="9"/>
      <c r="D107" s="20" t="s">
        <v>1564</v>
      </c>
      <c r="E107" s="20" t="s">
        <v>1587</v>
      </c>
      <c r="F107" s="20"/>
      <c r="G107" s="241" t="s">
        <v>1699</v>
      </c>
      <c r="H107" s="22"/>
      <c r="I107" s="22"/>
      <c r="J107" s="9"/>
      <c r="K107" s="22" t="s">
        <v>1699</v>
      </c>
      <c r="L107" s="22" t="s">
        <v>96</v>
      </c>
      <c r="M107" s="9" t="s">
        <v>1701</v>
      </c>
      <c r="N107" s="13" t="s">
        <v>425</v>
      </c>
      <c r="O107" s="2"/>
      <c r="P107" s="2"/>
    </row>
    <row r="108" spans="1:16" s="218" customFormat="1" ht="33.75" x14ac:dyDescent="0.2">
      <c r="A108" s="22" t="s">
        <v>652</v>
      </c>
      <c r="B108" s="9" t="s">
        <v>1703</v>
      </c>
      <c r="C108" s="9"/>
      <c r="D108" s="20" t="s">
        <v>1564</v>
      </c>
      <c r="E108" s="20" t="s">
        <v>1587</v>
      </c>
      <c r="F108" s="20"/>
      <c r="G108" s="241" t="s">
        <v>1704</v>
      </c>
      <c r="H108" s="22"/>
      <c r="I108" s="22"/>
      <c r="J108" s="9"/>
      <c r="K108" s="22" t="s">
        <v>1704</v>
      </c>
      <c r="L108" s="22" t="s">
        <v>96</v>
      </c>
      <c r="M108" s="9" t="s">
        <v>1705</v>
      </c>
      <c r="N108" s="13" t="s">
        <v>425</v>
      </c>
      <c r="O108" s="2"/>
      <c r="P108" s="2"/>
    </row>
    <row r="109" spans="1:16" s="218" customFormat="1" ht="33.75" x14ac:dyDescent="0.2">
      <c r="A109" s="22" t="s">
        <v>653</v>
      </c>
      <c r="B109" s="9" t="s">
        <v>1709</v>
      </c>
      <c r="C109" s="9"/>
      <c r="D109" s="20" t="s">
        <v>1564</v>
      </c>
      <c r="E109" s="20" t="s">
        <v>1587</v>
      </c>
      <c r="F109" s="20"/>
      <c r="G109" s="241" t="s">
        <v>1707</v>
      </c>
      <c r="H109" s="22"/>
      <c r="I109" s="22"/>
      <c r="J109" s="9"/>
      <c r="K109" s="22" t="s">
        <v>1707</v>
      </c>
      <c r="L109" s="22" t="s">
        <v>96</v>
      </c>
      <c r="M109" s="9" t="s">
        <v>1708</v>
      </c>
      <c r="N109" s="13" t="s">
        <v>425</v>
      </c>
      <c r="O109" s="2"/>
      <c r="P109" s="2"/>
    </row>
    <row r="110" spans="1:16" s="218" customFormat="1" ht="33.75" x14ac:dyDescent="0.2">
      <c r="A110" s="22" t="s">
        <v>654</v>
      </c>
      <c r="B110" s="9" t="s">
        <v>1706</v>
      </c>
      <c r="C110" s="9"/>
      <c r="D110" s="20" t="s">
        <v>1564</v>
      </c>
      <c r="E110" s="20" t="s">
        <v>1587</v>
      </c>
      <c r="F110" s="20"/>
      <c r="G110" s="241" t="s">
        <v>1710</v>
      </c>
      <c r="H110" s="22"/>
      <c r="I110" s="22"/>
      <c r="J110" s="9"/>
      <c r="K110" s="22" t="s">
        <v>1710</v>
      </c>
      <c r="L110" s="22" t="s">
        <v>96</v>
      </c>
      <c r="M110" s="9" t="s">
        <v>1711</v>
      </c>
      <c r="N110" s="13" t="s">
        <v>425</v>
      </c>
      <c r="O110" s="2"/>
      <c r="P110" s="2"/>
    </row>
    <row r="111" spans="1:16" s="218" customFormat="1" ht="33.75" x14ac:dyDescent="0.2">
      <c r="A111" s="22" t="s">
        <v>655</v>
      </c>
      <c r="B111" s="9" t="s">
        <v>1712</v>
      </c>
      <c r="C111" s="9"/>
      <c r="D111" s="20" t="s">
        <v>1564</v>
      </c>
      <c r="E111" s="20" t="s">
        <v>1587</v>
      </c>
      <c r="F111" s="20"/>
      <c r="G111" s="241" t="s">
        <v>1713</v>
      </c>
      <c r="H111" s="22"/>
      <c r="I111" s="22"/>
      <c r="J111" s="9"/>
      <c r="K111" s="22" t="s">
        <v>1713</v>
      </c>
      <c r="L111" s="22" t="s">
        <v>96</v>
      </c>
      <c r="M111" s="9" t="s">
        <v>1689</v>
      </c>
      <c r="N111" s="13" t="s">
        <v>425</v>
      </c>
      <c r="O111" s="2"/>
      <c r="P111" s="2"/>
    </row>
    <row r="112" spans="1:16" s="218" customFormat="1" ht="33.75" x14ac:dyDescent="0.2">
      <c r="A112" s="22" t="s">
        <v>656</v>
      </c>
      <c r="B112" s="9" t="s">
        <v>1714</v>
      </c>
      <c r="C112" s="9"/>
      <c r="D112" s="20" t="s">
        <v>1564</v>
      </c>
      <c r="E112" s="20" t="s">
        <v>1587</v>
      </c>
      <c r="F112" s="20"/>
      <c r="G112" s="241" t="s">
        <v>1716</v>
      </c>
      <c r="H112" s="22"/>
      <c r="I112" s="22"/>
      <c r="J112" s="9"/>
      <c r="K112" s="22" t="s">
        <v>1716</v>
      </c>
      <c r="L112" s="22" t="s">
        <v>96</v>
      </c>
      <c r="M112" s="9" t="s">
        <v>1715</v>
      </c>
      <c r="N112" s="13" t="s">
        <v>425</v>
      </c>
      <c r="O112" s="2"/>
      <c r="P112" s="2"/>
    </row>
    <row r="113" spans="1:16" s="218" customFormat="1" ht="33.75" x14ac:dyDescent="0.2">
      <c r="A113" s="22" t="s">
        <v>657</v>
      </c>
      <c r="B113" s="9" t="s">
        <v>1717</v>
      </c>
      <c r="C113" s="9"/>
      <c r="D113" s="20" t="s">
        <v>1564</v>
      </c>
      <c r="E113" s="20" t="s">
        <v>1587</v>
      </c>
      <c r="F113" s="20"/>
      <c r="G113" s="241" t="s">
        <v>82</v>
      </c>
      <c r="H113" s="22"/>
      <c r="I113" s="22"/>
      <c r="J113" s="9"/>
      <c r="K113" s="22" t="s">
        <v>82</v>
      </c>
      <c r="L113" s="22" t="s">
        <v>96</v>
      </c>
      <c r="M113" s="9" t="s">
        <v>1718</v>
      </c>
      <c r="N113" s="13" t="s">
        <v>425</v>
      </c>
      <c r="O113" s="2"/>
      <c r="P113" s="2"/>
    </row>
    <row r="114" spans="1:16" s="218" customFormat="1" ht="33.75" x14ac:dyDescent="0.2">
      <c r="A114" s="22" t="s">
        <v>1354</v>
      </c>
      <c r="B114" s="9" t="s">
        <v>1719</v>
      </c>
      <c r="C114" s="9"/>
      <c r="D114" s="20" t="s">
        <v>1564</v>
      </c>
      <c r="E114" s="20" t="s">
        <v>1587</v>
      </c>
      <c r="F114" s="20"/>
      <c r="G114" s="241" t="s">
        <v>1721</v>
      </c>
      <c r="H114" s="22"/>
      <c r="I114" s="22"/>
      <c r="J114" s="9"/>
      <c r="K114" s="22" t="s">
        <v>1721</v>
      </c>
      <c r="L114" s="22" t="s">
        <v>96</v>
      </c>
      <c r="M114" s="9" t="s">
        <v>1720</v>
      </c>
      <c r="N114" s="13" t="s">
        <v>425</v>
      </c>
      <c r="O114" s="2"/>
      <c r="P114" s="2"/>
    </row>
    <row r="115" spans="1:16" s="218" customFormat="1" ht="33.75" x14ac:dyDescent="0.2">
      <c r="A115" s="22" t="s">
        <v>658</v>
      </c>
      <c r="B115" s="9" t="s">
        <v>1722</v>
      </c>
      <c r="C115" s="9"/>
      <c r="D115" s="20" t="s">
        <v>1564</v>
      </c>
      <c r="E115" s="20" t="s">
        <v>1587</v>
      </c>
      <c r="F115" s="20"/>
      <c r="G115" s="241" t="s">
        <v>1699</v>
      </c>
      <c r="H115" s="22"/>
      <c r="I115" s="22"/>
      <c r="J115" s="9"/>
      <c r="K115" s="22" t="s">
        <v>1699</v>
      </c>
      <c r="L115" s="22" t="s">
        <v>96</v>
      </c>
      <c r="M115" s="9" t="s">
        <v>1695</v>
      </c>
      <c r="N115" s="13" t="s">
        <v>425</v>
      </c>
      <c r="O115" s="2"/>
      <c r="P115" s="2"/>
    </row>
    <row r="116" spans="1:16" s="218" customFormat="1" ht="33.75" x14ac:dyDescent="0.2">
      <c r="A116" s="22" t="s">
        <v>659</v>
      </c>
      <c r="B116" s="9" t="s">
        <v>1723</v>
      </c>
      <c r="C116" s="9"/>
      <c r="D116" s="20" t="s">
        <v>1564</v>
      </c>
      <c r="E116" s="20" t="s">
        <v>1687</v>
      </c>
      <c r="F116" s="20"/>
      <c r="G116" s="241" t="s">
        <v>1724</v>
      </c>
      <c r="H116" s="22"/>
      <c r="I116" s="22"/>
      <c r="J116" s="9"/>
      <c r="K116" s="22" t="s">
        <v>1724</v>
      </c>
      <c r="L116" s="22" t="s">
        <v>96</v>
      </c>
      <c r="M116" s="9" t="s">
        <v>1700</v>
      </c>
      <c r="N116" s="13" t="s">
        <v>425</v>
      </c>
      <c r="O116" s="2"/>
      <c r="P116" s="2"/>
    </row>
    <row r="117" spans="1:16" s="218" customFormat="1" ht="33.75" x14ac:dyDescent="0.2">
      <c r="A117" s="22" t="s">
        <v>660</v>
      </c>
      <c r="B117" s="9" t="s">
        <v>1725</v>
      </c>
      <c r="C117" s="9"/>
      <c r="D117" s="20" t="s">
        <v>1569</v>
      </c>
      <c r="E117" s="20" t="s">
        <v>1726</v>
      </c>
      <c r="F117" s="20"/>
      <c r="G117" s="241" t="s">
        <v>1727</v>
      </c>
      <c r="H117" s="22"/>
      <c r="I117" s="22"/>
      <c r="J117" s="9"/>
      <c r="K117" s="22" t="s">
        <v>1727</v>
      </c>
      <c r="L117" s="22" t="s">
        <v>96</v>
      </c>
      <c r="M117" s="9" t="s">
        <v>1728</v>
      </c>
      <c r="N117" s="13" t="s">
        <v>425</v>
      </c>
      <c r="O117" s="2"/>
      <c r="P117" s="2"/>
    </row>
    <row r="118" spans="1:16" s="218" customFormat="1" ht="33.75" x14ac:dyDescent="0.2">
      <c r="A118" s="22" t="s">
        <v>797</v>
      </c>
      <c r="B118" s="9" t="s">
        <v>1729</v>
      </c>
      <c r="C118" s="9"/>
      <c r="D118" s="20" t="s">
        <v>1564</v>
      </c>
      <c r="E118" s="20" t="s">
        <v>1730</v>
      </c>
      <c r="F118" s="20"/>
      <c r="G118" s="241" t="s">
        <v>1731</v>
      </c>
      <c r="H118" s="22"/>
      <c r="I118" s="22"/>
      <c r="J118" s="9"/>
      <c r="K118" s="22" t="s">
        <v>1731</v>
      </c>
      <c r="L118" s="22" t="s">
        <v>96</v>
      </c>
      <c r="M118" s="9" t="s">
        <v>1732</v>
      </c>
      <c r="N118" s="13" t="s">
        <v>425</v>
      </c>
      <c r="O118" s="2"/>
      <c r="P118" s="2"/>
    </row>
    <row r="119" spans="1:16" s="218" customFormat="1" ht="33.75" x14ac:dyDescent="0.2">
      <c r="A119" s="22" t="s">
        <v>798</v>
      </c>
      <c r="B119" s="9" t="s">
        <v>1733</v>
      </c>
      <c r="C119" s="9"/>
      <c r="D119" s="20" t="s">
        <v>1564</v>
      </c>
      <c r="E119" s="20" t="s">
        <v>1730</v>
      </c>
      <c r="F119" s="20"/>
      <c r="G119" s="241" t="s">
        <v>1630</v>
      </c>
      <c r="H119" s="22"/>
      <c r="I119" s="22"/>
      <c r="J119" s="9"/>
      <c r="K119" s="22" t="s">
        <v>1630</v>
      </c>
      <c r="L119" s="22" t="s">
        <v>96</v>
      </c>
      <c r="M119" s="9" t="s">
        <v>1734</v>
      </c>
      <c r="N119" s="13" t="s">
        <v>425</v>
      </c>
      <c r="O119" s="2"/>
      <c r="P119" s="2"/>
    </row>
    <row r="120" spans="1:16" s="218" customFormat="1" ht="33.75" x14ac:dyDescent="0.2">
      <c r="A120" s="22" t="s">
        <v>799</v>
      </c>
      <c r="B120" s="9" t="s">
        <v>1735</v>
      </c>
      <c r="C120" s="9"/>
      <c r="D120" s="20" t="s">
        <v>1569</v>
      </c>
      <c r="E120" s="20" t="s">
        <v>1736</v>
      </c>
      <c r="F120" s="20"/>
      <c r="G120" s="241" t="s">
        <v>1676</v>
      </c>
      <c r="H120" s="22"/>
      <c r="I120" s="22"/>
      <c r="J120" s="9"/>
      <c r="K120" s="22" t="s">
        <v>1676</v>
      </c>
      <c r="L120" s="22" t="s">
        <v>96</v>
      </c>
      <c r="M120" s="9" t="s">
        <v>1737</v>
      </c>
      <c r="N120" s="13" t="s">
        <v>425</v>
      </c>
      <c r="O120" s="2"/>
      <c r="P120" s="2"/>
    </row>
    <row r="121" spans="1:16" s="218" customFormat="1" ht="38.25" x14ac:dyDescent="0.2">
      <c r="A121" s="22" t="s">
        <v>800</v>
      </c>
      <c r="B121" s="9" t="s">
        <v>1738</v>
      </c>
      <c r="C121" s="9"/>
      <c r="D121" s="20" t="s">
        <v>1569</v>
      </c>
      <c r="E121" s="20" t="s">
        <v>1736</v>
      </c>
      <c r="F121" s="20"/>
      <c r="G121" s="241" t="s">
        <v>1739</v>
      </c>
      <c r="H121" s="22"/>
      <c r="I121" s="22"/>
      <c r="J121" s="9"/>
      <c r="K121" s="22" t="s">
        <v>1739</v>
      </c>
      <c r="L121" s="22" t="s">
        <v>96</v>
      </c>
      <c r="M121" s="9" t="s">
        <v>1740</v>
      </c>
      <c r="N121" s="13" t="s">
        <v>425</v>
      </c>
      <c r="O121" s="2"/>
      <c r="P121" s="2"/>
    </row>
    <row r="122" spans="1:16" s="218" customFormat="1" ht="33.75" x14ac:dyDescent="0.2">
      <c r="A122" s="22" t="s">
        <v>801</v>
      </c>
      <c r="B122" s="9" t="s">
        <v>1741</v>
      </c>
      <c r="C122" s="9"/>
      <c r="D122" s="20" t="s">
        <v>1569</v>
      </c>
      <c r="E122" s="20" t="s">
        <v>1736</v>
      </c>
      <c r="F122" s="20"/>
      <c r="G122" s="241" t="s">
        <v>1630</v>
      </c>
      <c r="H122" s="22"/>
      <c r="I122" s="22"/>
      <c r="J122" s="9"/>
      <c r="K122" s="22" t="s">
        <v>1630</v>
      </c>
      <c r="L122" s="22" t="s">
        <v>96</v>
      </c>
      <c r="M122" s="9" t="s">
        <v>1742</v>
      </c>
      <c r="N122" s="13" t="s">
        <v>425</v>
      </c>
      <c r="O122" s="2"/>
      <c r="P122" s="2"/>
    </row>
    <row r="123" spans="1:16" s="218" customFormat="1" ht="33.75" x14ac:dyDescent="0.2">
      <c r="A123" s="22" t="s">
        <v>802</v>
      </c>
      <c r="B123" s="9" t="s">
        <v>1753</v>
      </c>
      <c r="C123" s="9"/>
      <c r="D123" s="20" t="s">
        <v>1569</v>
      </c>
      <c r="E123" s="20" t="s">
        <v>1736</v>
      </c>
      <c r="F123" s="20"/>
      <c r="G123" s="241" t="s">
        <v>1754</v>
      </c>
      <c r="H123" s="22"/>
      <c r="I123" s="22"/>
      <c r="J123" s="9"/>
      <c r="K123" s="22" t="s">
        <v>1754</v>
      </c>
      <c r="L123" s="22" t="s">
        <v>96</v>
      </c>
      <c r="M123" s="9" t="s">
        <v>1743</v>
      </c>
      <c r="N123" s="13" t="s">
        <v>425</v>
      </c>
      <c r="O123" s="2"/>
      <c r="P123" s="2"/>
    </row>
    <row r="124" spans="1:16" s="218" customFormat="1" ht="33.75" x14ac:dyDescent="0.2">
      <c r="A124" s="22" t="s">
        <v>803</v>
      </c>
      <c r="B124" s="9" t="s">
        <v>1757</v>
      </c>
      <c r="C124" s="9"/>
      <c r="D124" s="20" t="s">
        <v>1569</v>
      </c>
      <c r="E124" s="20" t="s">
        <v>1736</v>
      </c>
      <c r="F124" s="20"/>
      <c r="G124" s="241" t="s">
        <v>1629</v>
      </c>
      <c r="H124" s="22"/>
      <c r="I124" s="22"/>
      <c r="J124" s="9"/>
      <c r="K124" s="22" t="s">
        <v>1629</v>
      </c>
      <c r="L124" s="22" t="s">
        <v>96</v>
      </c>
      <c r="M124" s="9" t="s">
        <v>1744</v>
      </c>
      <c r="N124" s="13" t="s">
        <v>425</v>
      </c>
      <c r="O124" s="2"/>
      <c r="P124" s="2"/>
    </row>
    <row r="125" spans="1:16" s="218" customFormat="1" ht="33.75" x14ac:dyDescent="0.2">
      <c r="A125" s="22" t="s">
        <v>821</v>
      </c>
      <c r="B125" s="9" t="s">
        <v>1758</v>
      </c>
      <c r="C125" s="9"/>
      <c r="D125" s="20" t="s">
        <v>1569</v>
      </c>
      <c r="E125" s="20" t="s">
        <v>1736</v>
      </c>
      <c r="F125" s="20"/>
      <c r="G125" s="241" t="s">
        <v>1754</v>
      </c>
      <c r="H125" s="22"/>
      <c r="I125" s="22"/>
      <c r="J125" s="9"/>
      <c r="K125" s="22" t="s">
        <v>1754</v>
      </c>
      <c r="L125" s="22" t="s">
        <v>96</v>
      </c>
      <c r="M125" s="9" t="s">
        <v>1745</v>
      </c>
      <c r="N125" s="13" t="s">
        <v>425</v>
      </c>
      <c r="O125" s="2"/>
      <c r="P125" s="2"/>
    </row>
    <row r="126" spans="1:16" s="218" customFormat="1" ht="33.75" x14ac:dyDescent="0.2">
      <c r="A126" s="22" t="s">
        <v>822</v>
      </c>
      <c r="B126" s="9" t="s">
        <v>1759</v>
      </c>
      <c r="C126" s="9"/>
      <c r="D126" s="20" t="s">
        <v>1569</v>
      </c>
      <c r="E126" s="20" t="s">
        <v>1736</v>
      </c>
      <c r="F126" s="20"/>
      <c r="G126" s="241" t="s">
        <v>1754</v>
      </c>
      <c r="H126" s="22"/>
      <c r="I126" s="22"/>
      <c r="J126" s="9"/>
      <c r="K126" s="22" t="s">
        <v>1754</v>
      </c>
      <c r="L126" s="22" t="s">
        <v>96</v>
      </c>
      <c r="M126" s="9" t="s">
        <v>1746</v>
      </c>
      <c r="N126" s="13" t="s">
        <v>425</v>
      </c>
      <c r="O126" s="2"/>
      <c r="P126" s="2"/>
    </row>
    <row r="127" spans="1:16" s="218" customFormat="1" ht="33.75" x14ac:dyDescent="0.2">
      <c r="A127" s="22" t="s">
        <v>823</v>
      </c>
      <c r="B127" s="9" t="s">
        <v>1760</v>
      </c>
      <c r="C127" s="9"/>
      <c r="D127" s="20" t="s">
        <v>1569</v>
      </c>
      <c r="E127" s="20" t="s">
        <v>1736</v>
      </c>
      <c r="F127" s="20"/>
      <c r="G127" s="241" t="s">
        <v>1676</v>
      </c>
      <c r="H127" s="22"/>
      <c r="I127" s="22"/>
      <c r="J127" s="9"/>
      <c r="K127" s="22" t="s">
        <v>1676</v>
      </c>
      <c r="L127" s="22" t="s">
        <v>96</v>
      </c>
      <c r="M127" s="9" t="s">
        <v>1747</v>
      </c>
      <c r="N127" s="13" t="s">
        <v>425</v>
      </c>
      <c r="O127" s="2"/>
      <c r="P127" s="2"/>
    </row>
    <row r="128" spans="1:16" s="218" customFormat="1" ht="33.75" x14ac:dyDescent="0.2">
      <c r="A128" s="22" t="s">
        <v>824</v>
      </c>
      <c r="B128" s="9" t="s">
        <v>1761</v>
      </c>
      <c r="C128" s="9"/>
      <c r="D128" s="20" t="s">
        <v>1569</v>
      </c>
      <c r="E128" s="20" t="s">
        <v>1736</v>
      </c>
      <c r="F128" s="20"/>
      <c r="G128" s="241" t="s">
        <v>1617</v>
      </c>
      <c r="H128" s="22"/>
      <c r="I128" s="22"/>
      <c r="J128" s="9"/>
      <c r="K128" s="22" t="s">
        <v>1617</v>
      </c>
      <c r="L128" s="22" t="s">
        <v>96</v>
      </c>
      <c r="M128" s="9" t="s">
        <v>1748</v>
      </c>
      <c r="N128" s="13" t="s">
        <v>425</v>
      </c>
      <c r="O128" s="2"/>
      <c r="P128" s="2"/>
    </row>
    <row r="129" spans="1:103" ht="33.75" x14ac:dyDescent="0.2">
      <c r="A129" s="22" t="s">
        <v>826</v>
      </c>
      <c r="B129" s="9" t="s">
        <v>1762</v>
      </c>
      <c r="C129" s="10"/>
      <c r="D129" s="20" t="s">
        <v>1569</v>
      </c>
      <c r="E129" s="20" t="s">
        <v>1736</v>
      </c>
      <c r="F129" s="10"/>
      <c r="G129" s="242" t="s">
        <v>101</v>
      </c>
      <c r="H129" s="10"/>
      <c r="I129" s="10"/>
      <c r="J129" s="10"/>
      <c r="K129" s="32" t="s">
        <v>101</v>
      </c>
      <c r="L129" s="22" t="s">
        <v>96</v>
      </c>
      <c r="M129" s="9" t="s">
        <v>1749</v>
      </c>
      <c r="N129" s="13" t="s">
        <v>425</v>
      </c>
    </row>
    <row r="130" spans="1:103" ht="18" customHeight="1" x14ac:dyDescent="0.2">
      <c r="A130" s="22" t="s">
        <v>827</v>
      </c>
      <c r="B130" s="9" t="s">
        <v>1763</v>
      </c>
      <c r="C130" s="10"/>
      <c r="D130" s="20" t="s">
        <v>1569</v>
      </c>
      <c r="E130" s="20" t="s">
        <v>1736</v>
      </c>
      <c r="F130" s="10"/>
      <c r="G130" s="242" t="s">
        <v>1772</v>
      </c>
      <c r="H130" s="10"/>
      <c r="I130" s="10"/>
      <c r="J130" s="10"/>
      <c r="K130" s="32" t="s">
        <v>101</v>
      </c>
      <c r="L130" s="22" t="s">
        <v>96</v>
      </c>
      <c r="M130" s="9" t="s">
        <v>1750</v>
      </c>
      <c r="N130" s="13" t="s">
        <v>425</v>
      </c>
    </row>
    <row r="131" spans="1:103" ht="33.75" x14ac:dyDescent="0.2">
      <c r="A131" s="22" t="s">
        <v>828</v>
      </c>
      <c r="B131" s="9" t="s">
        <v>1764</v>
      </c>
      <c r="C131" s="10"/>
      <c r="D131" s="20" t="s">
        <v>1569</v>
      </c>
      <c r="E131" s="20" t="s">
        <v>1736</v>
      </c>
      <c r="F131" s="10"/>
      <c r="G131" s="242" t="s">
        <v>1755</v>
      </c>
      <c r="H131" s="10"/>
      <c r="I131" s="10"/>
      <c r="J131" s="10"/>
      <c r="K131" s="32" t="s">
        <v>1755</v>
      </c>
      <c r="L131" s="22" t="s">
        <v>96</v>
      </c>
      <c r="M131" s="9" t="s">
        <v>1751</v>
      </c>
      <c r="N131" s="13" t="s">
        <v>425</v>
      </c>
    </row>
    <row r="132" spans="1:103" ht="23.25" customHeight="1" x14ac:dyDescent="0.2">
      <c r="A132" s="22" t="s">
        <v>829</v>
      </c>
      <c r="B132" s="9" t="s">
        <v>1765</v>
      </c>
      <c r="C132" s="10"/>
      <c r="D132" s="20" t="s">
        <v>1569</v>
      </c>
      <c r="E132" s="20" t="s">
        <v>1736</v>
      </c>
      <c r="F132" s="10"/>
      <c r="G132" s="242" t="s">
        <v>1658</v>
      </c>
      <c r="H132" s="10"/>
      <c r="I132" s="10"/>
      <c r="J132" s="10"/>
      <c r="K132" s="32" t="s">
        <v>1658</v>
      </c>
      <c r="L132" s="22" t="s">
        <v>96</v>
      </c>
      <c r="M132" s="9" t="s">
        <v>1752</v>
      </c>
      <c r="N132" s="13" t="s">
        <v>425</v>
      </c>
    </row>
    <row r="133" spans="1:103" ht="12.75" customHeight="1" x14ac:dyDescent="0.2">
      <c r="A133" s="22" t="s">
        <v>830</v>
      </c>
      <c r="B133" s="2" t="s">
        <v>1608</v>
      </c>
      <c r="C133" s="10"/>
      <c r="D133" s="20" t="s">
        <v>1569</v>
      </c>
      <c r="E133" s="20" t="s">
        <v>1736</v>
      </c>
      <c r="F133" s="10"/>
      <c r="G133" s="242" t="s">
        <v>1756</v>
      </c>
      <c r="H133" s="10"/>
      <c r="I133" s="10"/>
      <c r="J133" s="10"/>
      <c r="K133" s="32" t="s">
        <v>1756</v>
      </c>
      <c r="L133" s="22" t="s">
        <v>96</v>
      </c>
      <c r="M133" s="9" t="s">
        <v>1773</v>
      </c>
      <c r="N133" s="13" t="s">
        <v>425</v>
      </c>
    </row>
    <row r="134" spans="1:103" ht="12.75" customHeight="1" x14ac:dyDescent="0.2">
      <c r="A134" s="22" t="s">
        <v>831</v>
      </c>
      <c r="B134" s="2" t="s">
        <v>1609</v>
      </c>
      <c r="C134" s="10"/>
      <c r="D134" s="20" t="s">
        <v>1569</v>
      </c>
      <c r="E134" s="20" t="s">
        <v>1736</v>
      </c>
      <c r="F134" s="10"/>
      <c r="G134" s="242" t="s">
        <v>87</v>
      </c>
      <c r="H134" s="10"/>
      <c r="I134" s="10"/>
      <c r="J134" s="10"/>
      <c r="K134" s="32" t="s">
        <v>87</v>
      </c>
      <c r="L134" s="22" t="s">
        <v>96</v>
      </c>
      <c r="M134" s="9" t="s">
        <v>1774</v>
      </c>
      <c r="N134" s="13" t="s">
        <v>425</v>
      </c>
    </row>
    <row r="135" spans="1:103" ht="33.75" x14ac:dyDescent="0.2">
      <c r="A135" s="22" t="s">
        <v>832</v>
      </c>
      <c r="B135" s="9" t="s">
        <v>1766</v>
      </c>
      <c r="C135" s="10"/>
      <c r="D135" s="20" t="s">
        <v>1569</v>
      </c>
      <c r="E135" s="20" t="s">
        <v>1736</v>
      </c>
      <c r="F135" s="10"/>
      <c r="G135" s="242" t="s">
        <v>87</v>
      </c>
      <c r="H135" s="10"/>
      <c r="I135" s="10"/>
      <c r="J135" s="10"/>
      <c r="K135" s="32" t="s">
        <v>87</v>
      </c>
      <c r="L135" s="22" t="s">
        <v>96</v>
      </c>
      <c r="M135" s="9" t="s">
        <v>1775</v>
      </c>
      <c r="N135" s="13" t="s">
        <v>425</v>
      </c>
    </row>
    <row r="136" spans="1:103" ht="33.75" x14ac:dyDescent="0.2">
      <c r="A136" s="22" t="s">
        <v>858</v>
      </c>
      <c r="B136" s="9" t="s">
        <v>1767</v>
      </c>
      <c r="C136" s="10"/>
      <c r="D136" s="20" t="s">
        <v>1569</v>
      </c>
      <c r="E136" s="20" t="s">
        <v>1736</v>
      </c>
      <c r="F136" s="10"/>
      <c r="G136" s="242" t="s">
        <v>1629</v>
      </c>
      <c r="H136" s="10"/>
      <c r="I136" s="10"/>
      <c r="J136" s="10"/>
      <c r="K136" s="32" t="s">
        <v>1629</v>
      </c>
      <c r="L136" s="22" t="s">
        <v>96</v>
      </c>
      <c r="M136" s="9" t="s">
        <v>1776</v>
      </c>
      <c r="N136" s="13" t="s">
        <v>425</v>
      </c>
    </row>
    <row r="137" spans="1:103" ht="33.75" x14ac:dyDescent="0.2">
      <c r="A137" s="22" t="s">
        <v>859</v>
      </c>
      <c r="B137" s="9" t="s">
        <v>1611</v>
      </c>
      <c r="C137" s="10"/>
      <c r="D137" s="20" t="s">
        <v>1569</v>
      </c>
      <c r="E137" s="20" t="s">
        <v>1736</v>
      </c>
      <c r="F137" s="10"/>
      <c r="G137" s="242" t="s">
        <v>83</v>
      </c>
      <c r="H137" s="10"/>
      <c r="I137" s="10"/>
      <c r="J137" s="10"/>
      <c r="K137" s="32" t="s">
        <v>83</v>
      </c>
      <c r="L137" s="22" t="s">
        <v>96</v>
      </c>
      <c r="M137" s="9" t="s">
        <v>1777</v>
      </c>
      <c r="N137" s="13" t="s">
        <v>425</v>
      </c>
    </row>
    <row r="138" spans="1:103" ht="33.75" x14ac:dyDescent="0.2">
      <c r="A138" s="22" t="s">
        <v>860</v>
      </c>
      <c r="B138" s="9" t="s">
        <v>1612</v>
      </c>
      <c r="C138" s="10"/>
      <c r="D138" s="20" t="s">
        <v>1569</v>
      </c>
      <c r="E138" s="20" t="s">
        <v>1736</v>
      </c>
      <c r="F138" s="10"/>
      <c r="G138" s="242" t="s">
        <v>1754</v>
      </c>
      <c r="H138" s="10"/>
      <c r="I138" s="10"/>
      <c r="J138" s="10"/>
      <c r="K138" s="32" t="s">
        <v>1754</v>
      </c>
      <c r="L138" s="22" t="s">
        <v>96</v>
      </c>
      <c r="M138" s="9" t="s">
        <v>1778</v>
      </c>
      <c r="N138" s="13" t="s">
        <v>425</v>
      </c>
    </row>
    <row r="139" spans="1:103" ht="33.75" x14ac:dyDescent="0.2">
      <c r="A139" s="22" t="s">
        <v>861</v>
      </c>
      <c r="B139" s="9" t="s">
        <v>1768</v>
      </c>
      <c r="C139" s="10"/>
      <c r="D139" s="20" t="s">
        <v>1569</v>
      </c>
      <c r="E139" s="20" t="s">
        <v>1736</v>
      </c>
      <c r="F139" s="10"/>
      <c r="G139" s="242" t="s">
        <v>1771</v>
      </c>
      <c r="H139" s="10"/>
      <c r="I139" s="10"/>
      <c r="J139" s="10"/>
      <c r="K139" s="32" t="s">
        <v>1771</v>
      </c>
      <c r="L139" s="22" t="s">
        <v>96</v>
      </c>
      <c r="M139" s="9" t="s">
        <v>1779</v>
      </c>
      <c r="N139" s="13" t="s">
        <v>425</v>
      </c>
    </row>
    <row r="140" spans="1:103" ht="33.75" x14ac:dyDescent="0.2">
      <c r="A140" s="22" t="s">
        <v>862</v>
      </c>
      <c r="B140" s="9" t="s">
        <v>1614</v>
      </c>
      <c r="C140" s="10"/>
      <c r="D140" s="20" t="s">
        <v>1569</v>
      </c>
      <c r="E140" s="20" t="s">
        <v>1736</v>
      </c>
      <c r="F140" s="10"/>
      <c r="G140" s="242" t="s">
        <v>1771</v>
      </c>
      <c r="H140" s="10"/>
      <c r="I140" s="10"/>
      <c r="J140" s="10"/>
      <c r="K140" s="32" t="s">
        <v>1771</v>
      </c>
      <c r="L140" s="22" t="s">
        <v>96</v>
      </c>
      <c r="M140" s="9" t="s">
        <v>1780</v>
      </c>
      <c r="N140" s="13" t="s">
        <v>425</v>
      </c>
    </row>
    <row r="141" spans="1:103" ht="33.75" x14ac:dyDescent="0.2">
      <c r="A141" s="22" t="s">
        <v>863</v>
      </c>
      <c r="B141" s="9" t="s">
        <v>1769</v>
      </c>
      <c r="C141" s="10"/>
      <c r="D141" s="20" t="s">
        <v>1569</v>
      </c>
      <c r="E141" s="20" t="s">
        <v>1736</v>
      </c>
      <c r="F141" s="10"/>
      <c r="G141" s="242" t="s">
        <v>1676</v>
      </c>
      <c r="H141" s="10"/>
      <c r="I141" s="10"/>
      <c r="J141" s="10"/>
      <c r="K141" s="32" t="s">
        <v>1676</v>
      </c>
      <c r="L141" s="22" t="s">
        <v>96</v>
      </c>
      <c r="M141" s="9" t="s">
        <v>1781</v>
      </c>
      <c r="N141" s="13" t="s">
        <v>425</v>
      </c>
    </row>
    <row r="142" spans="1:103" ht="33.75" x14ac:dyDescent="0.2">
      <c r="A142" s="22" t="s">
        <v>864</v>
      </c>
      <c r="B142" s="9" t="s">
        <v>1615</v>
      </c>
      <c r="C142" s="10"/>
      <c r="D142" s="20" t="s">
        <v>1569</v>
      </c>
      <c r="E142" s="20" t="s">
        <v>1736</v>
      </c>
      <c r="F142" s="10"/>
      <c r="G142" s="242" t="s">
        <v>78</v>
      </c>
      <c r="H142" s="10"/>
      <c r="I142" s="10"/>
      <c r="J142" s="10"/>
      <c r="K142" s="32" t="s">
        <v>78</v>
      </c>
      <c r="L142" s="22" t="s">
        <v>96</v>
      </c>
      <c r="M142" s="9" t="s">
        <v>1782</v>
      </c>
      <c r="N142" s="13" t="s">
        <v>425</v>
      </c>
    </row>
    <row r="143" spans="1:103" ht="33.75" x14ac:dyDescent="0.2">
      <c r="A143" s="238" t="s">
        <v>865</v>
      </c>
      <c r="B143" s="233" t="s">
        <v>1770</v>
      </c>
      <c r="C143" s="234"/>
      <c r="D143" s="239" t="s">
        <v>1569</v>
      </c>
      <c r="E143" s="239" t="s">
        <v>1736</v>
      </c>
      <c r="F143" s="234"/>
      <c r="G143" s="243">
        <v>6</v>
      </c>
      <c r="H143" s="234"/>
      <c r="I143" s="234"/>
      <c r="J143" s="234"/>
      <c r="K143" s="240" t="s">
        <v>1630</v>
      </c>
      <c r="L143" s="238" t="s">
        <v>96</v>
      </c>
      <c r="M143" s="233" t="s">
        <v>1783</v>
      </c>
      <c r="N143" s="235" t="s">
        <v>425</v>
      </c>
    </row>
    <row r="144" spans="1:103" s="246" customFormat="1" x14ac:dyDescent="0.2">
      <c r="A144" s="28" t="s">
        <v>866</v>
      </c>
      <c r="B144" s="244" t="s">
        <v>1398</v>
      </c>
      <c r="C144" s="244"/>
      <c r="D144" s="245"/>
      <c r="E144" s="244"/>
      <c r="F144" s="244"/>
      <c r="G144" s="28" t="s">
        <v>1784</v>
      </c>
      <c r="H144" s="28"/>
      <c r="I144" s="28"/>
      <c r="J144" s="28"/>
      <c r="K144" s="28" t="s">
        <v>1784</v>
      </c>
      <c r="L144" s="244" t="s">
        <v>96</v>
      </c>
      <c r="M144" s="244"/>
      <c r="N144" s="81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</row>
    <row r="145" spans="1:14" x14ac:dyDescent="0.2">
      <c r="A145" s="232" t="s">
        <v>867</v>
      </c>
      <c r="B145" s="236"/>
      <c r="C145" s="4"/>
      <c r="D145" s="237"/>
      <c r="E145" s="4"/>
      <c r="F145" s="4"/>
      <c r="G145" s="4"/>
      <c r="H145" s="4"/>
      <c r="I145" s="4"/>
      <c r="J145" s="4"/>
      <c r="K145" s="4"/>
      <c r="L145" s="4"/>
      <c r="M145" s="4"/>
      <c r="N145" s="5"/>
    </row>
    <row r="146" spans="1:14" x14ac:dyDescent="0.2">
      <c r="A146" s="231" t="s">
        <v>868</v>
      </c>
      <c r="B146" s="236"/>
      <c r="C146" s="4"/>
      <c r="D146" s="237"/>
      <c r="E146" s="4"/>
      <c r="F146" s="4"/>
      <c r="G146" s="4"/>
      <c r="H146" s="4"/>
      <c r="I146" s="4"/>
      <c r="J146" s="4"/>
      <c r="K146" s="4"/>
      <c r="L146" s="4"/>
      <c r="M146" s="4"/>
      <c r="N146" s="5"/>
    </row>
    <row r="147" spans="1:14" x14ac:dyDescent="0.2">
      <c r="A147" s="231" t="s">
        <v>869</v>
      </c>
      <c r="B147" s="236"/>
      <c r="C147" s="4"/>
      <c r="D147" s="237"/>
      <c r="E147" s="4"/>
      <c r="F147" s="4"/>
      <c r="G147" s="4"/>
      <c r="H147" s="4"/>
      <c r="I147" s="4"/>
      <c r="J147" s="4"/>
      <c r="K147" s="4"/>
      <c r="L147" s="4"/>
      <c r="M147" s="4"/>
      <c r="N147" s="5"/>
    </row>
    <row r="148" spans="1:14" x14ac:dyDescent="0.2">
      <c r="A148" s="231" t="s">
        <v>870</v>
      </c>
      <c r="B148" s="236"/>
      <c r="C148" s="4"/>
      <c r="D148" s="237"/>
      <c r="E148" s="4"/>
      <c r="F148" s="4"/>
      <c r="G148" s="4"/>
      <c r="H148" s="4"/>
      <c r="I148" s="4"/>
      <c r="J148" s="4"/>
      <c r="K148" s="4"/>
      <c r="L148" s="4"/>
      <c r="M148" s="4"/>
      <c r="N148" s="5"/>
    </row>
    <row r="149" spans="1:14" x14ac:dyDescent="0.2">
      <c r="A149" s="231" t="s">
        <v>871</v>
      </c>
      <c r="B149" s="236"/>
      <c r="C149" s="4"/>
      <c r="D149" s="237"/>
      <c r="E149" s="4"/>
      <c r="F149" s="4"/>
      <c r="G149" s="4"/>
      <c r="H149" s="4"/>
      <c r="I149" s="4"/>
      <c r="J149" s="4"/>
      <c r="K149" s="4"/>
      <c r="L149" s="4"/>
      <c r="M149" s="4"/>
      <c r="N149" s="5"/>
    </row>
    <row r="150" spans="1:14" x14ac:dyDescent="0.2">
      <c r="A150" s="231" t="s">
        <v>911</v>
      </c>
      <c r="B150" s="236"/>
      <c r="C150" s="4"/>
      <c r="D150" s="237"/>
      <c r="E150" s="4"/>
      <c r="F150" s="4"/>
      <c r="G150" s="4"/>
      <c r="H150" s="4"/>
      <c r="I150" s="4"/>
      <c r="J150" s="4"/>
      <c r="K150" s="4"/>
      <c r="L150" s="4"/>
      <c r="M150" s="4"/>
      <c r="N150" s="5"/>
    </row>
    <row r="151" spans="1:14" x14ac:dyDescent="0.2">
      <c r="A151" s="231" t="s">
        <v>912</v>
      </c>
      <c r="B151" s="4"/>
      <c r="C151" s="4"/>
      <c r="D151" s="237"/>
      <c r="E151" s="4"/>
      <c r="F151" s="4"/>
      <c r="G151" s="4"/>
      <c r="H151" s="4"/>
      <c r="I151" s="4"/>
      <c r="J151" s="4"/>
      <c r="K151" s="4"/>
      <c r="L151" s="4"/>
      <c r="M151" s="4"/>
      <c r="N151" s="5"/>
    </row>
    <row r="152" spans="1:14" x14ac:dyDescent="0.2">
      <c r="A152" s="231" t="s">
        <v>913</v>
      </c>
      <c r="B152" s="4"/>
      <c r="C152" s="4"/>
      <c r="D152" s="237"/>
      <c r="E152" s="4"/>
      <c r="F152" s="4"/>
      <c r="G152" s="4"/>
      <c r="H152" s="4"/>
      <c r="I152" s="4"/>
      <c r="J152" s="4"/>
      <c r="K152" s="4"/>
      <c r="L152" s="4"/>
      <c r="M152" s="4"/>
      <c r="N152" s="5"/>
    </row>
    <row r="153" spans="1:14" x14ac:dyDescent="0.2">
      <c r="A153" s="231" t="s">
        <v>914</v>
      </c>
      <c r="B153" s="4"/>
      <c r="C153" s="4"/>
      <c r="D153" s="237"/>
      <c r="E153" s="4"/>
      <c r="F153" s="4"/>
      <c r="G153" s="4"/>
      <c r="H153" s="4"/>
      <c r="I153" s="4"/>
      <c r="J153" s="4"/>
      <c r="K153" s="4"/>
      <c r="L153" s="4"/>
      <c r="M153" s="4"/>
      <c r="N153" s="5"/>
    </row>
    <row r="154" spans="1:14" x14ac:dyDescent="0.2">
      <c r="A154" s="231" t="s">
        <v>915</v>
      </c>
      <c r="B154" s="4"/>
      <c r="C154" s="4"/>
      <c r="D154" s="237"/>
      <c r="E154" s="4"/>
      <c r="F154" s="4"/>
      <c r="G154" s="4"/>
      <c r="H154" s="4"/>
      <c r="I154" s="4"/>
      <c r="J154" s="4"/>
      <c r="K154" s="4"/>
      <c r="L154" s="4"/>
      <c r="M154" s="4"/>
      <c r="N154" s="5"/>
    </row>
    <row r="155" spans="1:14" x14ac:dyDescent="0.2">
      <c r="A155" s="231" t="s">
        <v>916</v>
      </c>
      <c r="B155" s="4"/>
      <c r="C155" s="4"/>
      <c r="D155" s="237"/>
      <c r="E155" s="4"/>
      <c r="F155" s="4"/>
      <c r="G155" s="4"/>
      <c r="H155" s="4"/>
      <c r="I155" s="4"/>
      <c r="J155" s="4"/>
      <c r="K155" s="4"/>
      <c r="L155" s="4"/>
      <c r="M155" s="4"/>
      <c r="N155" s="5"/>
    </row>
    <row r="156" spans="1:14" x14ac:dyDescent="0.2">
      <c r="A156" s="231" t="s">
        <v>917</v>
      </c>
      <c r="B156" s="4"/>
      <c r="C156" s="4"/>
      <c r="D156" s="237"/>
      <c r="E156" s="4"/>
      <c r="F156" s="4"/>
      <c r="G156" s="4"/>
      <c r="H156" s="4"/>
      <c r="I156" s="4"/>
      <c r="J156" s="4"/>
      <c r="K156" s="4"/>
      <c r="L156" s="4"/>
      <c r="M156" s="4"/>
      <c r="N156" s="5"/>
    </row>
    <row r="157" spans="1:14" x14ac:dyDescent="0.2">
      <c r="A157" s="231" t="s">
        <v>918</v>
      </c>
      <c r="B157" s="4"/>
      <c r="C157" s="4"/>
      <c r="D157" s="237"/>
      <c r="E157" s="4"/>
      <c r="F157" s="4"/>
      <c r="G157" s="4"/>
      <c r="H157" s="4"/>
      <c r="I157" s="4"/>
      <c r="J157" s="4"/>
      <c r="K157" s="4"/>
      <c r="L157" s="4"/>
      <c r="M157" s="4"/>
      <c r="N157" s="5"/>
    </row>
    <row r="158" spans="1:14" x14ac:dyDescent="0.2">
      <c r="A158" s="231" t="s">
        <v>919</v>
      </c>
      <c r="B158" s="4"/>
      <c r="C158" s="4"/>
      <c r="D158" s="237"/>
      <c r="E158" s="4"/>
      <c r="F158" s="4"/>
      <c r="G158" s="4"/>
      <c r="H158" s="4"/>
      <c r="I158" s="4"/>
      <c r="J158" s="4"/>
      <c r="K158" s="4"/>
      <c r="L158" s="4"/>
      <c r="M158" s="4"/>
      <c r="N158" s="5"/>
    </row>
    <row r="159" spans="1:14" ht="12.75" customHeight="1" x14ac:dyDescent="0.2">
      <c r="A159" s="231" t="s">
        <v>920</v>
      </c>
      <c r="B159" s="4"/>
      <c r="C159" s="4"/>
      <c r="D159" s="237"/>
      <c r="E159" s="4"/>
      <c r="F159" s="4"/>
      <c r="G159" s="4"/>
      <c r="H159" s="4"/>
      <c r="I159" s="4"/>
      <c r="J159" s="4"/>
      <c r="K159" s="4"/>
      <c r="L159" s="4"/>
      <c r="M159" s="4"/>
      <c r="N159" s="5"/>
    </row>
    <row r="160" spans="1:14" x14ac:dyDescent="0.2">
      <c r="A160" s="231" t="s">
        <v>921</v>
      </c>
      <c r="B160" s="4"/>
      <c r="C160" s="4"/>
      <c r="D160" s="237"/>
      <c r="E160" s="4"/>
      <c r="F160" s="4"/>
      <c r="G160" s="4"/>
      <c r="H160" s="4"/>
      <c r="I160" s="4"/>
      <c r="J160" s="4"/>
      <c r="K160" s="4"/>
      <c r="L160" s="4"/>
      <c r="M160" s="4"/>
      <c r="N160" s="5"/>
    </row>
    <row r="161" spans="1:14" x14ac:dyDescent="0.2">
      <c r="A161" s="231" t="s">
        <v>922</v>
      </c>
      <c r="B161" s="4"/>
      <c r="C161" s="4"/>
      <c r="D161" s="237"/>
      <c r="E161" s="4"/>
      <c r="F161" s="4"/>
      <c r="G161" s="4"/>
      <c r="H161" s="4"/>
      <c r="I161" s="4"/>
      <c r="J161" s="4"/>
      <c r="K161" s="4"/>
      <c r="L161" s="4"/>
      <c r="M161" s="4"/>
      <c r="N161" s="5"/>
    </row>
    <row r="162" spans="1:14" x14ac:dyDescent="0.2">
      <c r="A162" s="231" t="s">
        <v>940</v>
      </c>
      <c r="B162" s="4"/>
      <c r="C162" s="4"/>
      <c r="D162" s="237"/>
      <c r="E162" s="4"/>
      <c r="F162" s="4"/>
      <c r="G162" s="4"/>
      <c r="H162" s="4"/>
      <c r="I162" s="4"/>
      <c r="J162" s="4"/>
      <c r="K162" s="4"/>
      <c r="L162" s="4"/>
      <c r="M162" s="4"/>
      <c r="N162" s="5"/>
    </row>
    <row r="163" spans="1:14" x14ac:dyDescent="0.2">
      <c r="A163" s="231" t="s">
        <v>941</v>
      </c>
      <c r="B163" s="4"/>
      <c r="C163" s="4"/>
      <c r="D163" s="237"/>
      <c r="E163" s="4"/>
      <c r="F163" s="4"/>
      <c r="G163" s="4"/>
      <c r="H163" s="4"/>
      <c r="I163" s="4"/>
      <c r="J163" s="4"/>
      <c r="K163" s="4"/>
      <c r="L163" s="4"/>
      <c r="M163" s="4"/>
      <c r="N163" s="5"/>
    </row>
    <row r="164" spans="1:14" x14ac:dyDescent="0.2">
      <c r="A164" s="231" t="s">
        <v>942</v>
      </c>
      <c r="B164" s="4"/>
      <c r="C164" s="4"/>
      <c r="D164" s="237"/>
      <c r="E164" s="4"/>
      <c r="F164" s="4"/>
      <c r="G164" s="4"/>
      <c r="H164" s="4"/>
      <c r="I164" s="4"/>
      <c r="J164" s="4"/>
      <c r="K164" s="4"/>
      <c r="L164" s="4"/>
      <c r="M164" s="4"/>
      <c r="N164" s="5"/>
    </row>
    <row r="165" spans="1:14" x14ac:dyDescent="0.2">
      <c r="A165" s="231" t="s">
        <v>966</v>
      </c>
      <c r="B165" s="4"/>
      <c r="C165" s="4"/>
      <c r="D165" s="237"/>
      <c r="E165" s="4"/>
      <c r="F165" s="4"/>
      <c r="G165" s="4"/>
      <c r="H165" s="4"/>
      <c r="I165" s="4"/>
      <c r="J165" s="4"/>
      <c r="K165" s="4"/>
      <c r="L165" s="4"/>
      <c r="M165" s="4"/>
      <c r="N165" s="5"/>
    </row>
    <row r="166" spans="1:14" x14ac:dyDescent="0.2">
      <c r="A166" s="231" t="s">
        <v>967</v>
      </c>
      <c r="B166" s="4"/>
      <c r="C166" s="4"/>
      <c r="D166" s="237"/>
      <c r="E166" s="4"/>
      <c r="F166" s="4"/>
      <c r="G166" s="4"/>
      <c r="H166" s="4"/>
      <c r="I166" s="4"/>
      <c r="J166" s="4"/>
      <c r="K166" s="4"/>
      <c r="L166" s="4"/>
      <c r="M166" s="4"/>
      <c r="N166" s="5"/>
    </row>
    <row r="167" spans="1:14" x14ac:dyDescent="0.2">
      <c r="A167" s="231" t="s">
        <v>968</v>
      </c>
      <c r="B167" s="4"/>
      <c r="C167" s="4"/>
      <c r="D167" s="237"/>
      <c r="E167" s="4"/>
      <c r="F167" s="4"/>
      <c r="G167" s="4"/>
      <c r="H167" s="4"/>
      <c r="I167" s="4"/>
      <c r="J167" s="4"/>
      <c r="K167" s="4"/>
      <c r="L167" s="4"/>
      <c r="M167" s="4"/>
      <c r="N167" s="5"/>
    </row>
    <row r="168" spans="1:14" x14ac:dyDescent="0.2">
      <c r="A168" s="231" t="s">
        <v>969</v>
      </c>
      <c r="B168" s="4"/>
      <c r="C168" s="4"/>
      <c r="D168" s="237"/>
      <c r="E168" s="4"/>
      <c r="F168" s="4"/>
      <c r="G168" s="4"/>
      <c r="H168" s="4"/>
      <c r="I168" s="4"/>
      <c r="J168" s="4"/>
      <c r="K168" s="4"/>
      <c r="L168" s="4"/>
      <c r="M168" s="4"/>
      <c r="N168" s="5"/>
    </row>
    <row r="169" spans="1:14" x14ac:dyDescent="0.2">
      <c r="A169" s="231" t="s">
        <v>970</v>
      </c>
      <c r="B169" s="4"/>
      <c r="C169" s="4"/>
      <c r="D169" s="237"/>
      <c r="E169" s="4"/>
      <c r="F169" s="4"/>
      <c r="G169" s="4"/>
      <c r="H169" s="4"/>
      <c r="I169" s="4"/>
      <c r="J169" s="4"/>
      <c r="K169" s="4"/>
      <c r="L169" s="4"/>
      <c r="M169" s="4"/>
      <c r="N169" s="5"/>
    </row>
    <row r="170" spans="1:14" x14ac:dyDescent="0.2">
      <c r="A170" s="231" t="s">
        <v>971</v>
      </c>
      <c r="B170" s="4"/>
      <c r="C170" s="4"/>
      <c r="D170" s="237"/>
      <c r="E170" s="4"/>
      <c r="F170" s="4"/>
      <c r="G170" s="4"/>
      <c r="H170" s="4"/>
      <c r="I170" s="4"/>
      <c r="J170" s="4"/>
      <c r="K170" s="4"/>
      <c r="L170" s="4"/>
      <c r="M170" s="4"/>
      <c r="N170" s="5"/>
    </row>
    <row r="171" spans="1:14" x14ac:dyDescent="0.2">
      <c r="A171" s="231" t="s">
        <v>972</v>
      </c>
      <c r="B171" s="4"/>
      <c r="C171" s="4"/>
      <c r="D171" s="237"/>
      <c r="E171" s="4"/>
      <c r="F171" s="4"/>
      <c r="G171" s="4"/>
      <c r="H171" s="4"/>
      <c r="I171" s="4"/>
      <c r="J171" s="4"/>
      <c r="K171" s="4"/>
      <c r="L171" s="4"/>
      <c r="M171" s="4"/>
      <c r="N171" s="5"/>
    </row>
    <row r="172" spans="1:14" x14ac:dyDescent="0.2">
      <c r="A172" s="231" t="s">
        <v>973</v>
      </c>
      <c r="B172" s="4"/>
      <c r="C172" s="4"/>
      <c r="D172" s="237"/>
      <c r="E172" s="4"/>
      <c r="F172" s="4"/>
      <c r="G172" s="4"/>
      <c r="H172" s="4"/>
      <c r="I172" s="4"/>
      <c r="J172" s="4"/>
      <c r="K172" s="4"/>
      <c r="L172" s="4"/>
      <c r="M172" s="4"/>
      <c r="N172" s="5"/>
    </row>
    <row r="173" spans="1:14" x14ac:dyDescent="0.2">
      <c r="A173" s="231" t="s">
        <v>974</v>
      </c>
      <c r="B173" s="4"/>
      <c r="C173" s="4"/>
      <c r="D173" s="237"/>
      <c r="E173" s="4"/>
      <c r="F173" s="4"/>
      <c r="G173" s="4"/>
      <c r="H173" s="4"/>
      <c r="I173" s="4"/>
      <c r="J173" s="4"/>
      <c r="K173" s="4"/>
      <c r="L173" s="4"/>
      <c r="M173" s="4"/>
      <c r="N173" s="5"/>
    </row>
    <row r="174" spans="1:14" x14ac:dyDescent="0.2">
      <c r="A174" s="231" t="s">
        <v>975</v>
      </c>
      <c r="B174" s="4"/>
      <c r="C174" s="4"/>
      <c r="D174" s="237"/>
      <c r="E174" s="4"/>
      <c r="F174" s="4"/>
      <c r="G174" s="4"/>
      <c r="H174" s="4"/>
      <c r="I174" s="4"/>
      <c r="J174" s="4"/>
      <c r="K174" s="4"/>
      <c r="L174" s="4"/>
      <c r="M174" s="4"/>
      <c r="N174" s="5"/>
    </row>
    <row r="175" spans="1:14" x14ac:dyDescent="0.2">
      <c r="A175" s="231" t="s">
        <v>976</v>
      </c>
      <c r="B175" s="4"/>
      <c r="C175" s="4"/>
      <c r="D175" s="237"/>
      <c r="E175" s="4"/>
      <c r="F175" s="4"/>
      <c r="G175" s="4"/>
      <c r="H175" s="4"/>
      <c r="I175" s="4"/>
      <c r="J175" s="4"/>
      <c r="K175" s="4"/>
      <c r="L175" s="4"/>
      <c r="M175" s="4"/>
      <c r="N175" s="5"/>
    </row>
    <row r="176" spans="1:14" x14ac:dyDescent="0.2">
      <c r="A176" s="231" t="s">
        <v>977</v>
      </c>
      <c r="B176" s="4"/>
      <c r="C176" s="4"/>
      <c r="D176" s="237"/>
      <c r="E176" s="4"/>
      <c r="F176" s="4"/>
      <c r="G176" s="4"/>
      <c r="H176" s="4"/>
      <c r="I176" s="4"/>
      <c r="J176" s="4"/>
      <c r="K176" s="4"/>
      <c r="L176" s="4"/>
      <c r="M176" s="4"/>
      <c r="N176" s="5"/>
    </row>
    <row r="177" spans="1:14" x14ac:dyDescent="0.2">
      <c r="A177" s="231" t="s">
        <v>978</v>
      </c>
      <c r="B177" s="4"/>
      <c r="C177" s="4"/>
      <c r="D177" s="237"/>
      <c r="E177" s="4"/>
      <c r="F177" s="4"/>
      <c r="G177" s="4"/>
      <c r="H177" s="4"/>
      <c r="I177" s="4"/>
      <c r="J177" s="4"/>
      <c r="K177" s="4"/>
      <c r="L177" s="4"/>
      <c r="M177" s="4"/>
      <c r="N177" s="5"/>
    </row>
    <row r="178" spans="1:14" ht="15.75" customHeight="1" x14ac:dyDescent="0.2">
      <c r="A178" s="231" t="s">
        <v>979</v>
      </c>
      <c r="B178" s="4"/>
      <c r="C178" s="4"/>
      <c r="D178" s="237"/>
      <c r="E178" s="4"/>
      <c r="F178" s="4"/>
      <c r="G178" s="4"/>
      <c r="H178" s="4"/>
      <c r="I178" s="4"/>
      <c r="J178" s="4"/>
      <c r="K178" s="4"/>
      <c r="L178" s="4"/>
      <c r="M178" s="4"/>
      <c r="N178" s="5"/>
    </row>
    <row r="179" spans="1:14" ht="15.75" customHeight="1" x14ac:dyDescent="0.2">
      <c r="A179" s="231" t="s">
        <v>980</v>
      </c>
      <c r="B179" s="4"/>
      <c r="C179" s="4"/>
      <c r="D179" s="82"/>
      <c r="E179" s="5"/>
      <c r="F179" s="4"/>
      <c r="G179" s="4"/>
      <c r="H179" s="4"/>
      <c r="I179" s="4"/>
      <c r="J179" s="4"/>
      <c r="K179" s="4"/>
      <c r="L179" s="4"/>
      <c r="M179" s="4"/>
      <c r="N179" s="5"/>
    </row>
    <row r="180" spans="1:14" ht="15.75" customHeight="1" x14ac:dyDescent="0.2">
      <c r="A180" s="231" t="s">
        <v>981</v>
      </c>
      <c r="B180" s="5"/>
      <c r="C180" s="5"/>
      <c r="D180" s="82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.75" customHeight="1" x14ac:dyDescent="0.2">
      <c r="A181" s="231" t="s">
        <v>1008</v>
      </c>
      <c r="B181" s="5"/>
      <c r="C181" s="5"/>
      <c r="D181" s="82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.75" customHeight="1" x14ac:dyDescent="0.2">
      <c r="A182" s="231" t="s">
        <v>1009</v>
      </c>
      <c r="B182" s="5"/>
      <c r="C182" s="5"/>
      <c r="D182" s="82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.75" customHeight="1" x14ac:dyDescent="0.2">
      <c r="A183" s="231" t="s">
        <v>1010</v>
      </c>
      <c r="B183" s="5"/>
      <c r="C183" s="5"/>
      <c r="D183" s="82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.75" customHeight="1" x14ac:dyDescent="0.2">
      <c r="A184" s="231" t="s">
        <v>1042</v>
      </c>
      <c r="B184" s="5"/>
      <c r="C184" s="5"/>
      <c r="D184" s="82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.75" customHeight="1" x14ac:dyDescent="0.2">
      <c r="A185" s="231" t="s">
        <v>1043</v>
      </c>
      <c r="B185" s="5"/>
      <c r="C185" s="5"/>
      <c r="D185" s="82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.75" customHeight="1" x14ac:dyDescent="0.2">
      <c r="A186" s="231" t="s">
        <v>1044</v>
      </c>
      <c r="B186" s="5"/>
      <c r="C186" s="5"/>
      <c r="D186" s="82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.75" customHeight="1" x14ac:dyDescent="0.2">
      <c r="A187" s="231" t="s">
        <v>1045</v>
      </c>
      <c r="B187" s="5"/>
      <c r="C187" s="5"/>
      <c r="D187" s="82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.75" customHeight="1" x14ac:dyDescent="0.2">
      <c r="A188" s="231" t="s">
        <v>1046</v>
      </c>
      <c r="B188" s="5"/>
      <c r="C188" s="5"/>
      <c r="D188" s="82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.75" customHeight="1" x14ac:dyDescent="0.2">
      <c r="A189" s="231" t="s">
        <v>1047</v>
      </c>
      <c r="B189" s="5"/>
      <c r="C189" s="5"/>
      <c r="D189" s="82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.75" customHeight="1" x14ac:dyDescent="0.2">
      <c r="A190" s="231" t="s">
        <v>1048</v>
      </c>
      <c r="B190" s="5"/>
      <c r="C190" s="5"/>
      <c r="D190" s="82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.75" customHeight="1" x14ac:dyDescent="0.2">
      <c r="A191" s="231" t="s">
        <v>1049</v>
      </c>
      <c r="B191" s="5"/>
      <c r="C191" s="5"/>
      <c r="D191" s="82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231" t="s">
        <v>1050</v>
      </c>
      <c r="B192" s="5"/>
      <c r="C192" s="5"/>
      <c r="D192" s="82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231" t="s">
        <v>1051</v>
      </c>
      <c r="B193" s="5"/>
      <c r="C193" s="5"/>
      <c r="D193" s="82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231" t="s">
        <v>1052</v>
      </c>
      <c r="B194" s="5"/>
      <c r="C194" s="5"/>
      <c r="D194" s="82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231" t="s">
        <v>1053</v>
      </c>
      <c r="B195" s="5"/>
      <c r="C195" s="5"/>
      <c r="D195" s="82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231" t="s">
        <v>1054</v>
      </c>
      <c r="B196" s="5"/>
      <c r="C196" s="5"/>
      <c r="D196" s="82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231" t="s">
        <v>1055</v>
      </c>
      <c r="B197" s="5"/>
      <c r="C197" s="5"/>
      <c r="D197" s="82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231" t="s">
        <v>1056</v>
      </c>
      <c r="B198" s="5"/>
      <c r="C198" s="5"/>
      <c r="D198" s="82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231" t="s">
        <v>1057</v>
      </c>
      <c r="B199" s="5"/>
      <c r="C199" s="5"/>
      <c r="D199" s="82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231" t="s">
        <v>1058</v>
      </c>
      <c r="B200" s="5"/>
      <c r="C200" s="5"/>
      <c r="D200" s="82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231" t="s">
        <v>1059</v>
      </c>
      <c r="B201" s="5"/>
      <c r="C201" s="5"/>
      <c r="D201" s="82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232" t="s">
        <v>1060</v>
      </c>
      <c r="B202" s="5"/>
      <c r="C202" s="5"/>
      <c r="D202" s="82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231" t="s">
        <v>1061</v>
      </c>
      <c r="B203" s="5"/>
      <c r="C203" s="5"/>
      <c r="D203" s="82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231" t="s">
        <v>1062</v>
      </c>
      <c r="B204" s="5"/>
      <c r="C204" s="5"/>
      <c r="D204" s="82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231" t="s">
        <v>1063</v>
      </c>
      <c r="B205" s="5"/>
      <c r="C205" s="5"/>
      <c r="D205" s="82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231" t="s">
        <v>1064</v>
      </c>
      <c r="B206" s="5"/>
      <c r="C206" s="5"/>
      <c r="D206" s="82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231" t="s">
        <v>1065</v>
      </c>
      <c r="B207" s="5"/>
      <c r="C207" s="5"/>
      <c r="D207" s="82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231" t="s">
        <v>1066</v>
      </c>
      <c r="B208" s="5"/>
      <c r="C208" s="5"/>
      <c r="D208" s="82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231" t="s">
        <v>1067</v>
      </c>
      <c r="B209" s="5"/>
      <c r="C209" s="5"/>
      <c r="D209" s="82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231" t="s">
        <v>1068</v>
      </c>
      <c r="B210" s="5"/>
      <c r="C210" s="5"/>
      <c r="D210" s="82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231" t="s">
        <v>1069</v>
      </c>
      <c r="B211" s="5"/>
      <c r="C211" s="5"/>
      <c r="D211" s="82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231" t="s">
        <v>1346</v>
      </c>
      <c r="B212" s="5"/>
      <c r="C212" s="5"/>
      <c r="D212" s="82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231" t="s">
        <v>1349</v>
      </c>
      <c r="B213" s="5"/>
      <c r="C213" s="5"/>
      <c r="D213" s="82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231" t="s">
        <v>1367</v>
      </c>
      <c r="B214" s="5"/>
      <c r="C214" s="5"/>
      <c r="D214" s="82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231" t="s">
        <v>1368</v>
      </c>
      <c r="B215" s="5"/>
      <c r="C215" s="5"/>
      <c r="D215" s="82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231" t="s">
        <v>1401</v>
      </c>
      <c r="B216" s="5"/>
      <c r="C216" s="5"/>
      <c r="D216" s="82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231" t="s">
        <v>1379</v>
      </c>
      <c r="B217" s="5"/>
      <c r="C217" s="5"/>
      <c r="D217" s="82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231" t="s">
        <v>1392</v>
      </c>
      <c r="B218" s="5"/>
      <c r="C218" s="5"/>
      <c r="D218" s="82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231" t="s">
        <v>1523</v>
      </c>
      <c r="B219" s="5"/>
      <c r="C219" s="5"/>
      <c r="D219" s="82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231" t="s">
        <v>1402</v>
      </c>
      <c r="B220" s="5"/>
      <c r="C220" s="5"/>
      <c r="D220" s="82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231" t="s">
        <v>1403</v>
      </c>
      <c r="B221" s="5"/>
      <c r="C221" s="5"/>
      <c r="D221" s="82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231" t="s">
        <v>1413</v>
      </c>
      <c r="B222" s="5"/>
      <c r="C222" s="5"/>
      <c r="D222" s="82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231" t="s">
        <v>1414</v>
      </c>
      <c r="B223" s="5"/>
      <c r="C223" s="5"/>
      <c r="D223" s="82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231" t="s">
        <v>1415</v>
      </c>
      <c r="B224" s="5"/>
      <c r="C224" s="5"/>
      <c r="D224" s="82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231" t="s">
        <v>1416</v>
      </c>
      <c r="B225" s="5"/>
      <c r="C225" s="5"/>
      <c r="D225" s="82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231" t="s">
        <v>1524</v>
      </c>
      <c r="B226" s="5"/>
      <c r="C226" s="5"/>
      <c r="D226" s="82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231" t="s">
        <v>1525</v>
      </c>
      <c r="B227" s="5"/>
      <c r="C227" s="5"/>
      <c r="D227" s="82"/>
      <c r="E227" s="5"/>
      <c r="F227" s="5"/>
      <c r="G227" s="5"/>
      <c r="H227" s="5"/>
      <c r="I227" s="5"/>
      <c r="J227" s="5"/>
      <c r="K227" s="5"/>
      <c r="L227" s="5"/>
      <c r="M227" s="5"/>
      <c r="N227" s="44"/>
    </row>
    <row r="228" spans="1:14" x14ac:dyDescent="0.2">
      <c r="A228" s="231" t="s">
        <v>1526</v>
      </c>
      <c r="B228" s="5"/>
      <c r="C228" s="5"/>
      <c r="D228" s="82"/>
      <c r="E228" s="5"/>
      <c r="F228" s="5"/>
      <c r="G228" s="5"/>
      <c r="H228" s="5"/>
      <c r="I228" s="5"/>
      <c r="J228" s="5"/>
      <c r="K228" s="5"/>
      <c r="L228" s="5"/>
      <c r="M228" s="5"/>
      <c r="N228" s="44"/>
    </row>
    <row r="229" spans="1:14" x14ac:dyDescent="0.2">
      <c r="A229" s="231" t="s">
        <v>1527</v>
      </c>
      <c r="B229" s="5"/>
      <c r="C229" s="5"/>
      <c r="D229" s="82"/>
      <c r="E229" s="5"/>
      <c r="F229" s="5"/>
      <c r="G229" s="5"/>
      <c r="H229" s="5"/>
      <c r="I229" s="5"/>
      <c r="J229" s="5"/>
      <c r="K229" s="5"/>
      <c r="L229" s="5"/>
      <c r="M229" s="5"/>
      <c r="N229" s="44"/>
    </row>
    <row r="230" spans="1:14" x14ac:dyDescent="0.2">
      <c r="A230" s="231" t="s">
        <v>1528</v>
      </c>
      <c r="B230" s="5"/>
      <c r="C230" s="5"/>
      <c r="D230" s="82"/>
      <c r="E230" s="5"/>
      <c r="F230" s="5"/>
      <c r="G230" s="5"/>
      <c r="H230" s="5"/>
      <c r="I230" s="5"/>
      <c r="J230" s="5"/>
      <c r="K230" s="5"/>
      <c r="L230" s="5"/>
      <c r="M230" s="5"/>
      <c r="N230" s="44"/>
    </row>
    <row r="231" spans="1:14" x14ac:dyDescent="0.2">
      <c r="A231" s="231" t="s">
        <v>1529</v>
      </c>
      <c r="B231" s="5"/>
      <c r="C231" s="5"/>
      <c r="D231" s="82"/>
      <c r="E231" s="5"/>
      <c r="F231" s="5"/>
      <c r="G231" s="5"/>
      <c r="H231" s="5"/>
      <c r="I231" s="5"/>
      <c r="J231" s="5"/>
      <c r="K231" s="5"/>
      <c r="L231" s="5"/>
      <c r="M231" s="5"/>
      <c r="N231" s="44"/>
    </row>
    <row r="232" spans="1:14" x14ac:dyDescent="0.2">
      <c r="A232" s="231" t="s">
        <v>1530</v>
      </c>
      <c r="B232" s="5"/>
      <c r="C232" s="5"/>
      <c r="D232" s="82"/>
      <c r="E232" s="5"/>
      <c r="F232" s="5"/>
      <c r="G232" s="5"/>
      <c r="H232" s="5"/>
      <c r="I232" s="5"/>
      <c r="J232" s="5"/>
      <c r="K232" s="5"/>
      <c r="L232" s="5"/>
      <c r="M232" s="5"/>
      <c r="N232" s="44"/>
    </row>
    <row r="233" spans="1:14" x14ac:dyDescent="0.2">
      <c r="A233" s="231" t="s">
        <v>1531</v>
      </c>
      <c r="B233" s="5"/>
      <c r="C233" s="5"/>
      <c r="D233" s="82"/>
      <c r="E233" s="5"/>
      <c r="F233" s="5"/>
      <c r="G233" s="5"/>
      <c r="H233" s="5"/>
      <c r="I233" s="5"/>
      <c r="J233" s="5"/>
      <c r="K233" s="5"/>
      <c r="L233" s="5"/>
      <c r="M233" s="5"/>
      <c r="N233" s="44"/>
    </row>
    <row r="234" spans="1:14" x14ac:dyDescent="0.2">
      <c r="A234" s="231" t="s">
        <v>1532</v>
      </c>
      <c r="B234" s="5"/>
      <c r="C234" s="5"/>
      <c r="D234" s="82"/>
      <c r="E234" s="5"/>
      <c r="F234" s="5"/>
      <c r="G234" s="5"/>
      <c r="H234" s="5"/>
      <c r="I234" s="5"/>
      <c r="J234" s="5"/>
      <c r="K234" s="5"/>
      <c r="L234" s="5"/>
      <c r="M234" s="5"/>
      <c r="N234" s="44"/>
    </row>
    <row r="235" spans="1:14" x14ac:dyDescent="0.2">
      <c r="A235" s="231" t="s">
        <v>1533</v>
      </c>
      <c r="B235" s="5"/>
      <c r="C235" s="5"/>
      <c r="D235" s="82"/>
      <c r="E235" s="5"/>
      <c r="F235" s="5"/>
      <c r="G235" s="5"/>
      <c r="H235" s="5"/>
      <c r="I235" s="5"/>
      <c r="J235" s="5"/>
      <c r="K235" s="5"/>
      <c r="L235" s="5"/>
      <c r="M235" s="5"/>
      <c r="N235" s="44"/>
    </row>
    <row r="236" spans="1:14" x14ac:dyDescent="0.2">
      <c r="A236" s="231" t="s">
        <v>1534</v>
      </c>
      <c r="B236" s="5"/>
      <c r="C236" s="5"/>
      <c r="D236" s="82"/>
      <c r="E236" s="5"/>
      <c r="F236" s="5"/>
      <c r="G236" s="5"/>
      <c r="H236" s="5"/>
      <c r="I236" s="5"/>
      <c r="J236" s="5"/>
      <c r="K236" s="5"/>
      <c r="L236" s="5"/>
      <c r="M236" s="5"/>
      <c r="N236" s="44"/>
    </row>
    <row r="237" spans="1:14" x14ac:dyDescent="0.2">
      <c r="A237" s="231" t="s">
        <v>1535</v>
      </c>
      <c r="B237" s="5"/>
      <c r="C237" s="5"/>
      <c r="D237" s="82"/>
      <c r="E237" s="5"/>
      <c r="F237" s="5"/>
      <c r="G237" s="5"/>
      <c r="H237" s="5"/>
      <c r="I237" s="5"/>
      <c r="J237" s="5"/>
      <c r="K237" s="5"/>
      <c r="L237" s="5"/>
      <c r="M237" s="5"/>
      <c r="N237" s="44"/>
    </row>
    <row r="238" spans="1:14" x14ac:dyDescent="0.2">
      <c r="A238" s="231" t="s">
        <v>1536</v>
      </c>
      <c r="B238" s="5"/>
      <c r="C238" s="5"/>
      <c r="D238" s="82"/>
      <c r="E238" s="5"/>
      <c r="F238" s="5"/>
      <c r="G238" s="5"/>
      <c r="H238" s="5"/>
      <c r="I238" s="5"/>
      <c r="J238" s="5"/>
      <c r="K238" s="5"/>
      <c r="L238" s="5"/>
      <c r="M238" s="5"/>
      <c r="N238" s="44"/>
    </row>
    <row r="239" spans="1:14" x14ac:dyDescent="0.2">
      <c r="A239" s="231" t="s">
        <v>1537</v>
      </c>
      <c r="B239" s="5"/>
      <c r="C239" s="5"/>
      <c r="D239" s="82"/>
      <c r="E239" s="5"/>
      <c r="F239" s="5"/>
      <c r="G239" s="5"/>
      <c r="H239" s="5"/>
      <c r="I239" s="5"/>
      <c r="J239" s="5"/>
      <c r="K239" s="5"/>
      <c r="L239" s="5"/>
      <c r="M239" s="5"/>
      <c r="N239" s="44"/>
    </row>
    <row r="240" spans="1:14" x14ac:dyDescent="0.2">
      <c r="A240" s="231" t="s">
        <v>1538</v>
      </c>
      <c r="B240" s="5"/>
      <c r="C240" s="5"/>
      <c r="D240" s="82"/>
      <c r="E240" s="5"/>
      <c r="F240" s="5"/>
      <c r="G240" s="5"/>
      <c r="H240" s="5"/>
      <c r="I240" s="5"/>
      <c r="J240" s="5"/>
      <c r="K240" s="5"/>
      <c r="L240" s="5"/>
      <c r="M240" s="5"/>
      <c r="N240" s="44"/>
    </row>
    <row r="241" spans="1:14" x14ac:dyDescent="0.2">
      <c r="A241" s="231" t="s">
        <v>1539</v>
      </c>
      <c r="B241" s="5"/>
      <c r="C241" s="5"/>
      <c r="D241" s="82"/>
      <c r="E241" s="5"/>
      <c r="F241" s="5"/>
      <c r="G241" s="5"/>
      <c r="H241" s="5"/>
      <c r="I241" s="5"/>
      <c r="J241" s="5"/>
      <c r="K241" s="5"/>
      <c r="L241" s="5"/>
      <c r="M241" s="5"/>
      <c r="N241" s="44"/>
    </row>
    <row r="242" spans="1:14" x14ac:dyDescent="0.2">
      <c r="A242" s="231" t="s">
        <v>1540</v>
      </c>
      <c r="B242" s="5"/>
      <c r="C242" s="5"/>
      <c r="D242" s="82"/>
      <c r="E242" s="5"/>
      <c r="F242" s="5"/>
      <c r="G242" s="5"/>
      <c r="H242" s="5"/>
      <c r="I242" s="5"/>
      <c r="J242" s="5"/>
      <c r="K242" s="5"/>
      <c r="L242" s="5"/>
      <c r="M242" s="5"/>
      <c r="N242" s="44"/>
    </row>
    <row r="243" spans="1:14" x14ac:dyDescent="0.2">
      <c r="A243" s="231" t="s">
        <v>1541</v>
      </c>
      <c r="B243" s="5"/>
      <c r="C243" s="5"/>
      <c r="D243" s="82"/>
      <c r="E243" s="5"/>
      <c r="F243" s="5"/>
      <c r="G243" s="5"/>
      <c r="H243" s="5"/>
      <c r="I243" s="5"/>
      <c r="J243" s="5"/>
      <c r="K243" s="5"/>
      <c r="L243" s="5"/>
      <c r="M243" s="5"/>
      <c r="N243" s="44"/>
    </row>
    <row r="244" spans="1:14" x14ac:dyDescent="0.2">
      <c r="A244" s="231" t="s">
        <v>1542</v>
      </c>
      <c r="B244" s="5"/>
      <c r="C244" s="5"/>
      <c r="D244" s="82"/>
      <c r="E244" s="5"/>
      <c r="F244" s="5"/>
      <c r="G244" s="5"/>
      <c r="H244" s="5"/>
      <c r="I244" s="5"/>
      <c r="J244" s="5"/>
      <c r="K244" s="5"/>
      <c r="L244" s="5"/>
      <c r="M244" s="5"/>
      <c r="N244" s="44"/>
    </row>
    <row r="245" spans="1:14" x14ac:dyDescent="0.2">
      <c r="A245" s="231" t="s">
        <v>1543</v>
      </c>
      <c r="B245" s="5"/>
      <c r="C245" s="5"/>
      <c r="D245" s="82"/>
      <c r="E245" s="5"/>
      <c r="F245" s="5"/>
      <c r="G245" s="5"/>
      <c r="H245" s="5"/>
      <c r="I245" s="5"/>
      <c r="J245" s="5"/>
      <c r="K245" s="5"/>
      <c r="L245" s="5"/>
      <c r="M245" s="5"/>
      <c r="N245" s="44"/>
    </row>
    <row r="246" spans="1:14" x14ac:dyDescent="0.2">
      <c r="A246" s="231" t="s">
        <v>1544</v>
      </c>
      <c r="B246" s="5"/>
      <c r="C246" s="5"/>
      <c r="D246" s="82"/>
      <c r="E246" s="5"/>
      <c r="F246" s="5"/>
      <c r="G246" s="5"/>
      <c r="H246" s="5"/>
      <c r="I246" s="5"/>
      <c r="J246" s="5"/>
      <c r="K246" s="5"/>
      <c r="L246" s="5"/>
      <c r="M246" s="5"/>
      <c r="N246" s="44"/>
    </row>
    <row r="247" spans="1:14" x14ac:dyDescent="0.2">
      <c r="A247" s="231" t="s">
        <v>1545</v>
      </c>
      <c r="B247" s="5"/>
      <c r="C247" s="5"/>
      <c r="D247" s="82"/>
      <c r="E247" s="5"/>
      <c r="F247" s="5"/>
      <c r="G247" s="5"/>
      <c r="H247" s="5"/>
      <c r="I247" s="5"/>
      <c r="J247" s="5"/>
      <c r="K247" s="5"/>
      <c r="L247" s="5"/>
      <c r="M247" s="5"/>
      <c r="N247" s="44"/>
    </row>
    <row r="248" spans="1:14" x14ac:dyDescent="0.2">
      <c r="A248" s="231" t="s">
        <v>1546</v>
      </c>
      <c r="B248" s="5"/>
      <c r="C248" s="5"/>
      <c r="D248" s="82"/>
      <c r="E248" s="5"/>
      <c r="F248" s="5"/>
      <c r="G248" s="5"/>
      <c r="H248" s="5"/>
      <c r="I248" s="5"/>
      <c r="J248" s="5"/>
      <c r="K248" s="5"/>
      <c r="L248" s="5"/>
      <c r="M248" s="5"/>
      <c r="N248" s="44"/>
    </row>
    <row r="249" spans="1:14" x14ac:dyDescent="0.2">
      <c r="A249" s="231" t="s">
        <v>1547</v>
      </c>
      <c r="B249" s="5"/>
      <c r="C249" s="5"/>
      <c r="D249" s="82"/>
      <c r="E249" s="5"/>
      <c r="F249" s="5"/>
      <c r="G249" s="5"/>
      <c r="H249" s="5"/>
      <c r="I249" s="5"/>
      <c r="J249" s="5"/>
      <c r="K249" s="5"/>
      <c r="L249" s="5"/>
      <c r="M249" s="5"/>
      <c r="N249" s="44"/>
    </row>
    <row r="250" spans="1:14" x14ac:dyDescent="0.2">
      <c r="A250" s="231" t="s">
        <v>1548</v>
      </c>
      <c r="B250" s="5"/>
      <c r="C250" s="5"/>
      <c r="D250" s="82"/>
      <c r="E250" s="5"/>
      <c r="F250" s="5"/>
      <c r="G250" s="5"/>
      <c r="H250" s="5"/>
      <c r="I250" s="5"/>
      <c r="J250" s="5"/>
      <c r="K250" s="5"/>
      <c r="L250" s="5"/>
      <c r="M250" s="5"/>
      <c r="N250" s="44"/>
    </row>
    <row r="251" spans="1:14" x14ac:dyDescent="0.2">
      <c r="A251" s="231" t="s">
        <v>1549</v>
      </c>
      <c r="B251" s="5"/>
      <c r="C251" s="5"/>
      <c r="D251" s="82"/>
      <c r="E251" s="5"/>
      <c r="F251" s="5"/>
      <c r="G251" s="5"/>
      <c r="H251" s="5"/>
      <c r="I251" s="5"/>
      <c r="J251" s="5"/>
      <c r="K251" s="5"/>
      <c r="L251" s="5"/>
      <c r="M251" s="5"/>
      <c r="N251" s="44"/>
    </row>
    <row r="252" spans="1:14" x14ac:dyDescent="0.2">
      <c r="A252" s="231" t="s">
        <v>1550</v>
      </c>
      <c r="B252" s="5"/>
      <c r="C252" s="5"/>
      <c r="D252" s="82"/>
      <c r="E252" s="5"/>
      <c r="F252" s="5"/>
      <c r="G252" s="5"/>
      <c r="H252" s="5"/>
      <c r="I252" s="5"/>
      <c r="J252" s="5"/>
      <c r="K252" s="5"/>
      <c r="L252" s="5"/>
      <c r="M252" s="5"/>
      <c r="N252" s="44"/>
    </row>
    <row r="253" spans="1:14" ht="14.25" customHeight="1" x14ac:dyDescent="0.2">
      <c r="A253" s="231" t="s">
        <v>1551</v>
      </c>
      <c r="B253" s="5"/>
      <c r="C253" s="5"/>
      <c r="D253" s="82"/>
      <c r="E253" s="5"/>
      <c r="F253" s="5"/>
      <c r="G253" s="5"/>
      <c r="H253" s="5"/>
      <c r="I253" s="5"/>
      <c r="J253" s="5"/>
      <c r="K253" s="5"/>
      <c r="L253" s="5"/>
      <c r="M253" s="5"/>
      <c r="N253" s="44"/>
    </row>
    <row r="254" spans="1:14" x14ac:dyDescent="0.2">
      <c r="A254" s="231" t="s">
        <v>1552</v>
      </c>
      <c r="B254" s="5"/>
      <c r="C254" s="5"/>
      <c r="D254" s="82"/>
      <c r="E254" s="5"/>
      <c r="F254" s="5"/>
      <c r="G254" s="5"/>
      <c r="H254" s="5"/>
      <c r="I254" s="5"/>
      <c r="J254" s="5"/>
      <c r="K254" s="5"/>
      <c r="L254" s="5"/>
      <c r="M254" s="5"/>
      <c r="N254" s="44"/>
    </row>
    <row r="255" spans="1:14" x14ac:dyDescent="0.2">
      <c r="A255" s="231" t="s">
        <v>1553</v>
      </c>
      <c r="B255" s="5"/>
      <c r="C255" s="5"/>
      <c r="D255" s="82"/>
      <c r="E255" s="5"/>
      <c r="F255" s="5"/>
      <c r="G255" s="5"/>
      <c r="H255" s="5"/>
      <c r="I255" s="5"/>
      <c r="J255" s="5"/>
      <c r="K255" s="5"/>
      <c r="L255" s="5"/>
      <c r="M255" s="5"/>
      <c r="N255" s="44"/>
    </row>
    <row r="256" spans="1:14" x14ac:dyDescent="0.2">
      <c r="A256" s="22" t="s">
        <v>1554</v>
      </c>
      <c r="B256" s="7"/>
      <c r="C256" s="7"/>
      <c r="D256" s="1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2.75" customHeight="1" x14ac:dyDescent="0.2">
      <c r="A257" s="22" t="s">
        <v>1555</v>
      </c>
      <c r="B257" s="7"/>
      <c r="C257" s="7"/>
      <c r="D257" s="1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x14ac:dyDescent="0.2">
      <c r="A258" s="22" t="s">
        <v>1556</v>
      </c>
      <c r="B258" s="7"/>
      <c r="C258" s="7"/>
      <c r="D258" s="1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x14ac:dyDescent="0.2">
      <c r="A259" s="22" t="s">
        <v>1557</v>
      </c>
      <c r="B259" s="7"/>
      <c r="C259" s="7"/>
      <c r="D259" s="1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x14ac:dyDescent="0.2">
      <c r="A260" s="22" t="s">
        <v>1558</v>
      </c>
      <c r="B260" s="7"/>
      <c r="C260" s="7"/>
      <c r="D260" s="1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x14ac:dyDescent="0.2">
      <c r="A261" s="22" t="s">
        <v>1559</v>
      </c>
      <c r="B261" s="7"/>
      <c r="C261" s="7"/>
      <c r="D261" s="1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x14ac:dyDescent="0.2">
      <c r="A262" s="22" t="s">
        <v>1560</v>
      </c>
      <c r="B262" s="7"/>
      <c r="C262" s="7"/>
      <c r="D262" s="1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x14ac:dyDescent="0.2">
      <c r="A263" s="22" t="s">
        <v>1561</v>
      </c>
      <c r="B263" s="7"/>
      <c r="C263" s="7"/>
      <c r="D263" s="1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x14ac:dyDescent="0.2">
      <c r="A264" s="33"/>
      <c r="B264" s="7"/>
      <c r="C264" s="7"/>
      <c r="D264" s="1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x14ac:dyDescent="0.2">
      <c r="A265" s="33"/>
      <c r="B265" s="7"/>
      <c r="C265" s="7"/>
      <c r="D265" s="1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x14ac:dyDescent="0.2">
      <c r="A266" s="33"/>
      <c r="B266" s="7"/>
      <c r="C266" s="7"/>
      <c r="D266" s="1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x14ac:dyDescent="0.2">
      <c r="A267" s="33"/>
      <c r="B267" s="7"/>
      <c r="C267" s="7"/>
      <c r="D267" s="1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x14ac:dyDescent="0.2">
      <c r="A268" s="33"/>
      <c r="B268" s="7"/>
      <c r="C268" s="7"/>
      <c r="D268" s="1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x14ac:dyDescent="0.2">
      <c r="A269" s="33"/>
      <c r="B269" s="7"/>
      <c r="C269" s="7"/>
      <c r="D269" s="1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x14ac:dyDescent="0.2">
      <c r="A270" s="33"/>
      <c r="B270" s="7"/>
      <c r="C270" s="7"/>
      <c r="D270" s="1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x14ac:dyDescent="0.2">
      <c r="A271" s="33"/>
      <c r="B271" s="7"/>
      <c r="C271" s="7"/>
      <c r="D271" s="1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x14ac:dyDescent="0.2">
      <c r="A272" s="33"/>
      <c r="B272" s="7"/>
      <c r="C272" s="7"/>
      <c r="D272" s="1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x14ac:dyDescent="0.2">
      <c r="A273" s="33"/>
      <c r="B273" s="7"/>
      <c r="C273" s="7"/>
      <c r="D273" s="1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x14ac:dyDescent="0.2">
      <c r="A274" s="33"/>
      <c r="B274" s="7"/>
      <c r="C274" s="7"/>
      <c r="D274" s="1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x14ac:dyDescent="0.2">
      <c r="A275" s="33"/>
      <c r="B275" s="7"/>
      <c r="C275" s="7"/>
      <c r="D275" s="1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x14ac:dyDescent="0.2">
      <c r="A276" s="33"/>
      <c r="B276" s="7"/>
      <c r="C276" s="7"/>
      <c r="D276" s="1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x14ac:dyDescent="0.2">
      <c r="A277" s="33"/>
      <c r="B277" s="7"/>
      <c r="C277" s="7"/>
      <c r="D277" s="1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x14ac:dyDescent="0.2">
      <c r="A278" s="33"/>
      <c r="B278" s="7"/>
      <c r="C278" s="7"/>
      <c r="D278" s="1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x14ac:dyDescent="0.2">
      <c r="A279" s="33"/>
      <c r="B279" s="7"/>
      <c r="C279" s="7"/>
      <c r="D279" s="1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x14ac:dyDescent="0.2">
      <c r="A280" s="33"/>
      <c r="B280" s="7"/>
      <c r="C280" s="7"/>
      <c r="D280" s="1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x14ac:dyDescent="0.2">
      <c r="A281" s="33"/>
      <c r="B281" s="7"/>
      <c r="C281" s="7"/>
      <c r="D281" s="1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x14ac:dyDescent="0.2">
      <c r="A282" s="33"/>
      <c r="B282" s="7"/>
      <c r="C282" s="7"/>
      <c r="D282" s="1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x14ac:dyDescent="0.2">
      <c r="A283" s="33"/>
      <c r="B283" s="7"/>
      <c r="C283" s="7"/>
      <c r="D283" s="1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x14ac:dyDescent="0.2">
      <c r="A284" s="33"/>
      <c r="B284" s="7"/>
      <c r="C284" s="7"/>
      <c r="D284" s="1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x14ac:dyDescent="0.2">
      <c r="A285" s="33"/>
      <c r="B285" s="7"/>
      <c r="C285" s="7"/>
      <c r="D285" s="1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x14ac:dyDescent="0.2">
      <c r="A286" s="33"/>
      <c r="B286" s="7"/>
      <c r="C286" s="7"/>
      <c r="D286" s="1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x14ac:dyDescent="0.2">
      <c r="A287" s="33"/>
      <c r="B287" s="7"/>
      <c r="C287" s="7"/>
      <c r="D287" s="1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2.75" customHeight="1" x14ac:dyDescent="0.2">
      <c r="A288" s="33"/>
      <c r="B288" s="7"/>
      <c r="C288" s="7"/>
      <c r="D288" s="1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x14ac:dyDescent="0.2">
      <c r="A289" s="33"/>
      <c r="B289" s="7"/>
      <c r="C289" s="7"/>
      <c r="D289" s="1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x14ac:dyDescent="0.2">
      <c r="A290" s="33"/>
      <c r="B290" s="7"/>
      <c r="C290" s="7"/>
      <c r="D290" s="1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x14ac:dyDescent="0.2">
      <c r="A291" s="33"/>
      <c r="B291" s="7"/>
      <c r="C291" s="7"/>
      <c r="D291" s="1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x14ac:dyDescent="0.2">
      <c r="A292" s="33"/>
      <c r="B292" s="7"/>
      <c r="C292" s="7"/>
      <c r="D292" s="1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x14ac:dyDescent="0.2">
      <c r="A293" s="33"/>
      <c r="B293" s="7"/>
      <c r="C293" s="7"/>
      <c r="D293" s="1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x14ac:dyDescent="0.2">
      <c r="A294" s="33"/>
      <c r="B294" s="7"/>
      <c r="C294" s="7"/>
      <c r="D294" s="1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x14ac:dyDescent="0.2">
      <c r="A295" s="33"/>
      <c r="B295" s="7"/>
      <c r="C295" s="7"/>
      <c r="D295" s="1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x14ac:dyDescent="0.2">
      <c r="A296" s="33"/>
      <c r="B296" s="7"/>
      <c r="C296" s="7"/>
      <c r="D296" s="1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x14ac:dyDescent="0.2">
      <c r="A297" s="33"/>
      <c r="B297" s="7"/>
      <c r="C297" s="7"/>
      <c r="D297" s="1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x14ac:dyDescent="0.2">
      <c r="A298" s="33"/>
      <c r="B298" s="7"/>
      <c r="C298" s="7"/>
      <c r="D298" s="1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x14ac:dyDescent="0.2">
      <c r="A299" s="33"/>
      <c r="B299" s="7"/>
      <c r="C299" s="7"/>
      <c r="D299" s="1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x14ac:dyDescent="0.2">
      <c r="A300" s="33"/>
      <c r="B300" s="7"/>
      <c r="C300" s="7"/>
      <c r="D300" s="1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x14ac:dyDescent="0.2">
      <c r="A301" s="33"/>
      <c r="B301" s="7"/>
      <c r="C301" s="7"/>
      <c r="D301" s="1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x14ac:dyDescent="0.2">
      <c r="A302" s="33"/>
      <c r="B302" s="7"/>
      <c r="C302" s="7"/>
      <c r="D302" s="1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x14ac:dyDescent="0.2">
      <c r="A303" s="33"/>
      <c r="B303" s="7"/>
      <c r="C303" s="7"/>
      <c r="D303" s="1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x14ac:dyDescent="0.2">
      <c r="A304" s="33"/>
      <c r="B304" s="7"/>
      <c r="C304" s="7"/>
      <c r="D304" s="1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x14ac:dyDescent="0.2">
      <c r="A305" s="33"/>
      <c r="B305" s="7"/>
      <c r="C305" s="7"/>
      <c r="D305" s="1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x14ac:dyDescent="0.2">
      <c r="A306" s="33"/>
      <c r="B306" s="7"/>
      <c r="C306" s="7"/>
      <c r="D306" s="1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x14ac:dyDescent="0.2">
      <c r="A307" s="33"/>
      <c r="B307" s="7"/>
      <c r="C307" s="7"/>
      <c r="D307" s="1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2.75" customHeight="1" x14ac:dyDescent="0.2">
      <c r="A308" s="33"/>
      <c r="B308" s="7"/>
      <c r="C308" s="7"/>
      <c r="D308" s="1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x14ac:dyDescent="0.2">
      <c r="A309" s="33"/>
      <c r="B309" s="7"/>
      <c r="C309" s="7"/>
      <c r="D309" s="1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x14ac:dyDescent="0.2">
      <c r="A310" s="33"/>
      <c r="B310" s="7"/>
      <c r="C310" s="7"/>
      <c r="D310" s="1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x14ac:dyDescent="0.2">
      <c r="A311" s="33"/>
      <c r="B311" s="7"/>
      <c r="C311" s="7"/>
      <c r="D311" s="1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x14ac:dyDescent="0.2">
      <c r="A312" s="33"/>
      <c r="B312" s="7"/>
      <c r="C312" s="7"/>
      <c r="D312" s="1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x14ac:dyDescent="0.2">
      <c r="A313" s="33"/>
      <c r="B313" s="7"/>
      <c r="C313" s="7"/>
      <c r="D313" s="1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x14ac:dyDescent="0.2">
      <c r="A314" s="33"/>
      <c r="B314" s="7"/>
      <c r="C314" s="7"/>
      <c r="D314" s="1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x14ac:dyDescent="0.2">
      <c r="A315" s="33"/>
      <c r="B315" s="7"/>
      <c r="C315" s="7"/>
      <c r="D315" s="1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x14ac:dyDescent="0.2">
      <c r="A316" s="33"/>
      <c r="B316" s="7"/>
      <c r="C316" s="7"/>
      <c r="D316" s="1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x14ac:dyDescent="0.2">
      <c r="A317" s="33"/>
      <c r="B317" s="7"/>
      <c r="C317" s="7"/>
      <c r="D317" s="1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x14ac:dyDescent="0.2">
      <c r="A318" s="33"/>
      <c r="B318" s="7"/>
      <c r="C318" s="7"/>
      <c r="D318" s="1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x14ac:dyDescent="0.2">
      <c r="A319" s="33"/>
      <c r="B319" s="7"/>
      <c r="C319" s="7"/>
      <c r="D319" s="1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x14ac:dyDescent="0.2">
      <c r="A320" s="33"/>
      <c r="B320" s="7"/>
      <c r="C320" s="7"/>
      <c r="D320" s="1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x14ac:dyDescent="0.2">
      <c r="A321" s="33"/>
      <c r="B321" s="7"/>
      <c r="C321" s="7"/>
      <c r="D321" s="1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x14ac:dyDescent="0.2">
      <c r="A322" s="33"/>
      <c r="B322" s="7"/>
      <c r="C322" s="7"/>
      <c r="D322" s="1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x14ac:dyDescent="0.2">
      <c r="A323" s="33"/>
      <c r="B323" s="7"/>
      <c r="C323" s="7"/>
      <c r="D323" s="1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x14ac:dyDescent="0.2">
      <c r="A324" s="33"/>
      <c r="B324" s="7"/>
      <c r="C324" s="7"/>
      <c r="D324" s="1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x14ac:dyDescent="0.2">
      <c r="A325" s="33"/>
      <c r="B325" s="7"/>
      <c r="C325" s="7"/>
      <c r="D325" s="1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x14ac:dyDescent="0.2">
      <c r="A326" s="33"/>
      <c r="B326" s="7"/>
      <c r="C326" s="7"/>
      <c r="D326" s="1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x14ac:dyDescent="0.2">
      <c r="A327" s="33"/>
      <c r="B327" s="7"/>
      <c r="C327" s="7"/>
      <c r="D327" s="1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x14ac:dyDescent="0.2">
      <c r="A328" s="33"/>
      <c r="B328" s="7"/>
      <c r="C328" s="7"/>
      <c r="D328" s="1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x14ac:dyDescent="0.2">
      <c r="A329" s="33"/>
      <c r="B329" s="7"/>
      <c r="C329" s="7"/>
      <c r="D329" s="1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x14ac:dyDescent="0.2">
      <c r="A330" s="33"/>
      <c r="B330" s="7"/>
      <c r="C330" s="7"/>
      <c r="D330" s="1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x14ac:dyDescent="0.2">
      <c r="A331" s="33"/>
      <c r="B331" s="7"/>
      <c r="C331" s="7"/>
      <c r="D331" s="1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x14ac:dyDescent="0.2">
      <c r="A332" s="33"/>
      <c r="B332" s="7"/>
      <c r="C332" s="7"/>
      <c r="D332" s="1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x14ac:dyDescent="0.2">
      <c r="A333" s="33"/>
      <c r="B333" s="7"/>
      <c r="C333" s="7"/>
      <c r="D333" s="1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x14ac:dyDescent="0.2">
      <c r="A334" s="33"/>
      <c r="B334" s="7"/>
      <c r="C334" s="7"/>
      <c r="D334" s="1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x14ac:dyDescent="0.2">
      <c r="A335" s="33"/>
      <c r="B335" s="7"/>
      <c r="C335" s="7"/>
      <c r="D335" s="1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33"/>
      <c r="B336" s="7"/>
      <c r="C336" s="7"/>
      <c r="D336" s="1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x14ac:dyDescent="0.2">
      <c r="A337" s="33"/>
      <c r="B337" s="7"/>
      <c r="C337" s="7"/>
      <c r="D337" s="1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x14ac:dyDescent="0.2">
      <c r="A338" s="33"/>
      <c r="B338" s="7"/>
      <c r="C338" s="7"/>
      <c r="D338" s="1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x14ac:dyDescent="0.2">
      <c r="A339" s="33"/>
      <c r="B339" s="7"/>
      <c r="C339" s="7"/>
      <c r="D339" s="1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x14ac:dyDescent="0.2">
      <c r="A340" s="33"/>
      <c r="B340" s="7"/>
      <c r="C340" s="7"/>
      <c r="D340" s="1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5" x14ac:dyDescent="0.2">
      <c r="A341" s="33"/>
      <c r="B341" s="7"/>
      <c r="C341" s="7"/>
      <c r="D341" s="58"/>
      <c r="E341" s="58"/>
      <c r="F341" s="7"/>
      <c r="G341" s="7"/>
      <c r="H341" s="7"/>
      <c r="I341" s="7"/>
      <c r="J341" s="7"/>
      <c r="K341" s="7"/>
      <c r="L341" s="7"/>
      <c r="M341" s="7"/>
    </row>
    <row r="342" spans="1:13" s="44" customFormat="1" ht="15" x14ac:dyDescent="0.2">
      <c r="A342" s="58"/>
      <c r="B342" s="58"/>
      <c r="C342" s="58"/>
      <c r="D342" s="287"/>
      <c r="E342" s="287"/>
      <c r="F342" s="58"/>
      <c r="G342" s="58"/>
      <c r="H342" s="58"/>
      <c r="I342" s="58"/>
      <c r="J342" s="58"/>
      <c r="K342" s="58"/>
      <c r="L342" s="58"/>
      <c r="M342" s="43"/>
    </row>
    <row r="343" spans="1:13" s="44" customFormat="1" x14ac:dyDescent="0.2">
      <c r="A343" s="287"/>
      <c r="B343" s="287"/>
      <c r="C343" s="287"/>
      <c r="D343" s="287"/>
      <c r="E343" s="287"/>
      <c r="F343" s="287"/>
      <c r="G343" s="287"/>
      <c r="H343" s="287"/>
      <c r="I343" s="287"/>
      <c r="J343" s="287"/>
      <c r="K343" s="45"/>
      <c r="L343" s="287"/>
    </row>
    <row r="344" spans="1:13" s="44" customFormat="1" x14ac:dyDescent="0.2">
      <c r="A344" s="287"/>
      <c r="B344" s="287"/>
      <c r="C344" s="287"/>
      <c r="D344" s="46"/>
      <c r="E344" s="46"/>
      <c r="F344" s="287"/>
      <c r="G344" s="287"/>
      <c r="H344" s="45"/>
      <c r="I344" s="45"/>
      <c r="J344" s="287"/>
      <c r="K344" s="45"/>
      <c r="L344" s="287"/>
    </row>
    <row r="345" spans="1:13" s="44" customFormat="1" x14ac:dyDescent="0.2">
      <c r="A345" s="46"/>
      <c r="B345" s="47"/>
      <c r="C345" s="46"/>
      <c r="F345" s="46"/>
      <c r="G345" s="46"/>
      <c r="H345" s="46"/>
      <c r="I345" s="46"/>
      <c r="J345" s="46"/>
      <c r="K345" s="46"/>
      <c r="L345" s="46"/>
      <c r="M345" s="48"/>
    </row>
    <row r="346" spans="1:13" s="44" customFormat="1" x14ac:dyDescent="0.2">
      <c r="A346" s="49"/>
      <c r="C346" s="49"/>
      <c r="F346" s="50"/>
    </row>
    <row r="347" spans="1:13" s="44" customFormat="1" x14ac:dyDescent="0.2">
      <c r="A347" s="49"/>
      <c r="C347" s="49"/>
      <c r="F347" s="50"/>
    </row>
    <row r="348" spans="1:13" s="44" customFormat="1" x14ac:dyDescent="0.2">
      <c r="A348" s="49"/>
      <c r="C348" s="51"/>
      <c r="F348" s="50"/>
    </row>
    <row r="349" spans="1:13" s="44" customFormat="1" x14ac:dyDescent="0.2">
      <c r="A349" s="49"/>
      <c r="C349" s="51"/>
      <c r="F349" s="50"/>
    </row>
    <row r="350" spans="1:13" s="44" customFormat="1" x14ac:dyDescent="0.2">
      <c r="A350" s="49"/>
      <c r="C350" s="51"/>
      <c r="F350" s="50"/>
    </row>
    <row r="351" spans="1:13" s="44" customFormat="1" x14ac:dyDescent="0.2">
      <c r="A351" s="49"/>
      <c r="C351" s="51"/>
      <c r="F351" s="50"/>
    </row>
    <row r="352" spans="1:13" s="44" customFormat="1" x14ac:dyDescent="0.2">
      <c r="A352" s="49"/>
      <c r="C352" s="51"/>
      <c r="F352" s="50"/>
    </row>
    <row r="353" spans="1:11" s="44" customFormat="1" x14ac:dyDescent="0.2">
      <c r="A353" s="49"/>
      <c r="C353" s="51"/>
      <c r="F353" s="50"/>
    </row>
    <row r="354" spans="1:11" s="44" customFormat="1" x14ac:dyDescent="0.2">
      <c r="A354" s="49"/>
      <c r="C354" s="51"/>
      <c r="F354" s="50"/>
    </row>
    <row r="355" spans="1:11" s="44" customFormat="1" x14ac:dyDescent="0.2">
      <c r="A355" s="49"/>
      <c r="C355" s="51"/>
      <c r="F355" s="50"/>
    </row>
    <row r="356" spans="1:11" s="44" customFormat="1" x14ac:dyDescent="0.2">
      <c r="A356" s="49"/>
      <c r="C356" s="51"/>
      <c r="F356" s="50"/>
    </row>
    <row r="357" spans="1:11" s="44" customFormat="1" x14ac:dyDescent="0.2">
      <c r="A357" s="49"/>
      <c r="C357" s="51"/>
      <c r="F357" s="50"/>
    </row>
    <row r="358" spans="1:11" s="44" customFormat="1" x14ac:dyDescent="0.2">
      <c r="A358" s="49"/>
      <c r="C358" s="51"/>
      <c r="F358" s="50"/>
    </row>
    <row r="359" spans="1:11" s="44" customFormat="1" x14ac:dyDescent="0.2">
      <c r="A359" s="49"/>
      <c r="C359" s="51"/>
      <c r="F359" s="50"/>
    </row>
    <row r="360" spans="1:11" s="44" customFormat="1" x14ac:dyDescent="0.2">
      <c r="A360" s="49"/>
      <c r="C360" s="51"/>
      <c r="F360" s="50"/>
    </row>
    <row r="361" spans="1:11" s="44" customFormat="1" x14ac:dyDescent="0.2">
      <c r="A361" s="49"/>
      <c r="C361" s="49"/>
      <c r="F361" s="50"/>
    </row>
    <row r="362" spans="1:11" s="44" customFormat="1" x14ac:dyDescent="0.2">
      <c r="A362" s="49"/>
      <c r="C362" s="49"/>
      <c r="F362" s="50"/>
    </row>
    <row r="363" spans="1:11" s="44" customFormat="1" x14ac:dyDescent="0.2">
      <c r="A363" s="49"/>
      <c r="C363" s="49"/>
      <c r="F363" s="50"/>
    </row>
    <row r="364" spans="1:11" s="44" customFormat="1" x14ac:dyDescent="0.2">
      <c r="A364" s="49"/>
      <c r="C364" s="49"/>
      <c r="F364" s="50"/>
      <c r="J364" s="52"/>
      <c r="K364" s="52"/>
    </row>
    <row r="365" spans="1:11" s="44" customFormat="1" x14ac:dyDescent="0.2">
      <c r="A365" s="49"/>
      <c r="C365" s="49"/>
      <c r="F365" s="50"/>
      <c r="J365" s="52"/>
      <c r="K365" s="52"/>
    </row>
    <row r="366" spans="1:11" s="44" customFormat="1" x14ac:dyDescent="0.2">
      <c r="A366" s="49"/>
      <c r="C366" s="49"/>
      <c r="F366" s="50"/>
      <c r="J366" s="52"/>
      <c r="K366" s="52"/>
    </row>
    <row r="367" spans="1:11" s="44" customFormat="1" x14ac:dyDescent="0.2">
      <c r="A367" s="49"/>
      <c r="C367" s="49"/>
      <c r="F367" s="50"/>
      <c r="J367" s="52"/>
      <c r="K367" s="52"/>
    </row>
    <row r="368" spans="1:11" s="44" customFormat="1" x14ac:dyDescent="0.2">
      <c r="A368" s="49"/>
      <c r="C368" s="49"/>
      <c r="F368" s="50"/>
      <c r="J368" s="52"/>
      <c r="K368" s="52"/>
    </row>
    <row r="369" spans="1:13" s="44" customFormat="1" x14ac:dyDescent="0.2">
      <c r="A369" s="49"/>
      <c r="C369" s="49"/>
      <c r="F369" s="50"/>
      <c r="J369" s="52"/>
      <c r="K369" s="52"/>
    </row>
    <row r="370" spans="1:13" s="44" customFormat="1" x14ac:dyDescent="0.2">
      <c r="A370" s="49"/>
      <c r="C370" s="49"/>
      <c r="F370" s="50"/>
      <c r="J370" s="52"/>
      <c r="K370" s="52"/>
    </row>
    <row r="371" spans="1:13" s="44" customFormat="1" x14ac:dyDescent="0.2">
      <c r="A371" s="49"/>
      <c r="C371" s="49"/>
      <c r="F371" s="50"/>
      <c r="J371" s="52"/>
      <c r="K371" s="52"/>
    </row>
    <row r="372" spans="1:13" s="44" customFormat="1" x14ac:dyDescent="0.2">
      <c r="A372" s="49"/>
      <c r="C372" s="49"/>
      <c r="F372" s="50"/>
      <c r="J372" s="52"/>
      <c r="K372" s="52"/>
    </row>
    <row r="373" spans="1:13" s="44" customFormat="1" x14ac:dyDescent="0.2">
      <c r="A373" s="49"/>
      <c r="C373" s="49"/>
      <c r="D373" s="52"/>
      <c r="F373" s="50"/>
      <c r="J373" s="52"/>
      <c r="K373" s="52"/>
    </row>
    <row r="374" spans="1:13" s="44" customFormat="1" x14ac:dyDescent="0.2">
      <c r="A374" s="49"/>
      <c r="B374" s="52"/>
      <c r="C374" s="49"/>
      <c r="D374" s="52"/>
      <c r="F374" s="50"/>
    </row>
    <row r="375" spans="1:13" s="44" customFormat="1" x14ac:dyDescent="0.2">
      <c r="A375" s="49"/>
      <c r="C375" s="49"/>
      <c r="F375" s="50"/>
    </row>
    <row r="376" spans="1:13" s="44" customFormat="1" x14ac:dyDescent="0.2">
      <c r="A376" s="49"/>
      <c r="B376" s="52"/>
      <c r="C376" s="49"/>
      <c r="F376" s="50"/>
    </row>
    <row r="377" spans="1:13" s="44" customFormat="1" x14ac:dyDescent="0.2">
      <c r="A377" s="49"/>
      <c r="C377" s="49"/>
      <c r="F377" s="50"/>
    </row>
    <row r="378" spans="1:13" s="44" customFormat="1" x14ac:dyDescent="0.2">
      <c r="A378" s="49"/>
      <c r="C378" s="49"/>
      <c r="F378" s="50"/>
    </row>
    <row r="379" spans="1:13" s="44" customFormat="1" x14ac:dyDescent="0.2">
      <c r="A379" s="49"/>
      <c r="B379" s="52"/>
      <c r="C379" s="49"/>
      <c r="F379" s="50"/>
    </row>
    <row r="380" spans="1:13" s="44" customFormat="1" x14ac:dyDescent="0.2">
      <c r="A380" s="49"/>
      <c r="B380" s="52"/>
      <c r="C380" s="49"/>
      <c r="F380" s="50"/>
      <c r="M380" s="52"/>
    </row>
    <row r="381" spans="1:13" s="44" customFormat="1" x14ac:dyDescent="0.2">
      <c r="A381" s="49"/>
      <c r="C381" s="49"/>
      <c r="F381" s="50"/>
    </row>
    <row r="382" spans="1:13" s="44" customFormat="1" x14ac:dyDescent="0.2">
      <c r="A382" s="49"/>
      <c r="B382" s="52"/>
      <c r="C382" s="49"/>
      <c r="F382" s="50"/>
    </row>
    <row r="383" spans="1:13" s="44" customFormat="1" x14ac:dyDescent="0.2">
      <c r="A383" s="49"/>
      <c r="B383" s="52"/>
      <c r="C383" s="49"/>
      <c r="F383" s="50"/>
    </row>
    <row r="384" spans="1:13" s="44" customFormat="1" x14ac:dyDescent="0.2">
      <c r="A384" s="49"/>
      <c r="B384" s="52"/>
      <c r="C384" s="49"/>
      <c r="F384" s="50"/>
    </row>
    <row r="385" spans="1:13" s="44" customFormat="1" x14ac:dyDescent="0.2">
      <c r="A385" s="49"/>
      <c r="C385" s="49"/>
      <c r="F385" s="50"/>
    </row>
    <row r="386" spans="1:13" s="44" customFormat="1" x14ac:dyDescent="0.2">
      <c r="A386" s="49"/>
      <c r="B386" s="52"/>
      <c r="C386" s="49"/>
      <c r="D386" s="48"/>
      <c r="E386" s="48"/>
      <c r="F386" s="50"/>
    </row>
    <row r="387" spans="1:13" s="44" customFormat="1" x14ac:dyDescent="0.2">
      <c r="A387" s="53"/>
      <c r="B387" s="54"/>
      <c r="C387" s="53"/>
      <c r="D387" s="48"/>
      <c r="E387" s="48"/>
      <c r="F387" s="55"/>
      <c r="G387" s="48"/>
      <c r="H387" s="48"/>
      <c r="I387" s="48"/>
      <c r="J387" s="48"/>
      <c r="K387" s="48"/>
      <c r="L387" s="48"/>
      <c r="M387" s="48"/>
    </row>
    <row r="388" spans="1:13" s="44" customFormat="1" x14ac:dyDescent="0.2">
      <c r="A388" s="53"/>
      <c r="B388" s="54"/>
      <c r="C388" s="53"/>
      <c r="F388" s="55"/>
      <c r="G388" s="48"/>
      <c r="H388" s="48"/>
      <c r="I388" s="48"/>
      <c r="J388" s="48"/>
      <c r="K388" s="48"/>
      <c r="L388" s="48"/>
      <c r="M388" s="48"/>
    </row>
    <row r="389" spans="1:13" s="44" customFormat="1" x14ac:dyDescent="0.2">
      <c r="A389" s="49"/>
      <c r="C389" s="49"/>
      <c r="F389" s="50"/>
    </row>
    <row r="390" spans="1:13" s="44" customFormat="1" x14ac:dyDescent="0.2">
      <c r="A390" s="49"/>
      <c r="C390" s="49"/>
      <c r="F390" s="56"/>
    </row>
    <row r="391" spans="1:13" s="44" customFormat="1" x14ac:dyDescent="0.2">
      <c r="A391" s="49"/>
      <c r="C391" s="49"/>
      <c r="F391" s="56"/>
    </row>
    <row r="392" spans="1:13" s="44" customFormat="1" x14ac:dyDescent="0.2">
      <c r="A392" s="49"/>
      <c r="C392" s="49"/>
      <c r="F392" s="50"/>
    </row>
    <row r="393" spans="1:13" s="44" customFormat="1" x14ac:dyDescent="0.2">
      <c r="A393" s="49"/>
      <c r="C393" s="49"/>
      <c r="F393" s="50"/>
    </row>
    <row r="394" spans="1:13" s="44" customFormat="1" x14ac:dyDescent="0.2">
      <c r="A394" s="49"/>
      <c r="C394" s="49"/>
      <c r="F394" s="56"/>
    </row>
    <row r="395" spans="1:13" s="44" customFormat="1" x14ac:dyDescent="0.2">
      <c r="A395" s="49"/>
      <c r="C395" s="49"/>
      <c r="F395" s="50"/>
    </row>
    <row r="396" spans="1:13" s="44" customFormat="1" x14ac:dyDescent="0.2">
      <c r="A396" s="49"/>
      <c r="C396" s="49"/>
      <c r="F396" s="50"/>
    </row>
    <row r="397" spans="1:13" s="44" customFormat="1" x14ac:dyDescent="0.2">
      <c r="A397" s="49"/>
      <c r="C397" s="49"/>
      <c r="F397" s="50"/>
    </row>
    <row r="398" spans="1:13" s="44" customFormat="1" x14ac:dyDescent="0.2">
      <c r="A398" s="49"/>
      <c r="C398" s="49"/>
      <c r="F398" s="50"/>
      <c r="I398" s="52"/>
      <c r="J398" s="52"/>
      <c r="K398" s="52"/>
    </row>
    <row r="399" spans="1:13" s="44" customFormat="1" x14ac:dyDescent="0.2">
      <c r="A399" s="49"/>
      <c r="C399" s="49"/>
      <c r="F399" s="50"/>
      <c r="I399" s="52"/>
      <c r="J399" s="52"/>
      <c r="K399" s="52"/>
    </row>
    <row r="400" spans="1:13" s="44" customFormat="1" x14ac:dyDescent="0.2">
      <c r="A400" s="49"/>
      <c r="C400" s="49"/>
      <c r="F400" s="50"/>
      <c r="I400" s="52"/>
      <c r="J400" s="52"/>
      <c r="K400" s="52"/>
    </row>
    <row r="401" spans="1:11" s="44" customFormat="1" x14ac:dyDescent="0.2">
      <c r="A401" s="49"/>
      <c r="C401" s="51"/>
      <c r="F401" s="50"/>
      <c r="I401" s="52"/>
      <c r="J401" s="52"/>
      <c r="K401" s="52"/>
    </row>
    <row r="402" spans="1:11" s="44" customFormat="1" x14ac:dyDescent="0.2">
      <c r="A402" s="49"/>
      <c r="C402" s="49"/>
      <c r="F402" s="50"/>
      <c r="I402" s="52"/>
      <c r="J402" s="52"/>
      <c r="K402" s="52"/>
    </row>
    <row r="403" spans="1:11" s="44" customFormat="1" x14ac:dyDescent="0.2">
      <c r="A403" s="49"/>
      <c r="C403" s="49"/>
      <c r="F403" s="50"/>
      <c r="I403" s="52"/>
      <c r="J403" s="52"/>
      <c r="K403" s="52"/>
    </row>
    <row r="404" spans="1:11" s="44" customFormat="1" x14ac:dyDescent="0.2">
      <c r="A404" s="49"/>
      <c r="C404" s="51"/>
      <c r="F404" s="50"/>
      <c r="I404" s="52"/>
      <c r="J404" s="52"/>
      <c r="K404" s="52"/>
    </row>
    <row r="405" spans="1:11" s="44" customFormat="1" x14ac:dyDescent="0.2">
      <c r="A405" s="49"/>
      <c r="C405" s="49"/>
      <c r="F405" s="50"/>
      <c r="I405" s="52"/>
      <c r="J405" s="52"/>
      <c r="K405" s="52"/>
    </row>
    <row r="406" spans="1:11" s="44" customFormat="1" x14ac:dyDescent="0.2">
      <c r="A406" s="49"/>
      <c r="C406" s="49"/>
      <c r="F406" s="50"/>
    </row>
    <row r="407" spans="1:11" s="44" customFormat="1" x14ac:dyDescent="0.2">
      <c r="A407" s="49"/>
      <c r="C407" s="49"/>
      <c r="F407" s="50"/>
    </row>
    <row r="408" spans="1:11" s="44" customFormat="1" x14ac:dyDescent="0.2">
      <c r="A408" s="49"/>
      <c r="C408" s="49"/>
      <c r="F408" s="50"/>
    </row>
    <row r="409" spans="1:11" s="44" customFormat="1" x14ac:dyDescent="0.2">
      <c r="A409" s="49"/>
      <c r="C409" s="49"/>
      <c r="F409" s="50"/>
    </row>
    <row r="410" spans="1:11" s="44" customFormat="1" x14ac:dyDescent="0.2">
      <c r="A410" s="49"/>
      <c r="C410" s="49"/>
      <c r="F410" s="50"/>
    </row>
    <row r="411" spans="1:11" s="44" customFormat="1" x14ac:dyDescent="0.2">
      <c r="A411" s="49"/>
      <c r="C411" s="49"/>
      <c r="F411" s="50"/>
    </row>
    <row r="412" spans="1:11" s="44" customFormat="1" x14ac:dyDescent="0.2">
      <c r="A412" s="49"/>
      <c r="C412" s="49"/>
      <c r="F412" s="50"/>
    </row>
    <row r="413" spans="1:11" s="44" customFormat="1" x14ac:dyDescent="0.2">
      <c r="A413" s="49"/>
      <c r="C413" s="49"/>
      <c r="F413" s="50"/>
    </row>
    <row r="414" spans="1:11" s="44" customFormat="1" x14ac:dyDescent="0.2">
      <c r="A414" s="49"/>
      <c r="C414" s="49"/>
      <c r="F414" s="50"/>
    </row>
    <row r="415" spans="1:11" s="44" customFormat="1" x14ac:dyDescent="0.2">
      <c r="A415" s="49"/>
      <c r="C415" s="49"/>
      <c r="F415" s="50"/>
    </row>
    <row r="416" spans="1:11" s="44" customFormat="1" x14ac:dyDescent="0.2">
      <c r="A416" s="49"/>
      <c r="C416" s="49"/>
      <c r="F416" s="50"/>
    </row>
    <row r="417" spans="1:11" s="44" customFormat="1" x14ac:dyDescent="0.2">
      <c r="A417" s="49"/>
      <c r="C417" s="49"/>
      <c r="F417" s="50"/>
    </row>
    <row r="418" spans="1:11" s="44" customFormat="1" x14ac:dyDescent="0.2">
      <c r="A418" s="49"/>
      <c r="B418" s="52"/>
      <c r="C418" s="49"/>
      <c r="F418" s="50"/>
    </row>
    <row r="419" spans="1:11" s="44" customFormat="1" x14ac:dyDescent="0.2">
      <c r="A419" s="49"/>
      <c r="B419" s="52"/>
      <c r="C419" s="51"/>
      <c r="F419" s="50"/>
      <c r="I419" s="52"/>
      <c r="J419" s="52"/>
      <c r="K419" s="52"/>
    </row>
    <row r="420" spans="1:11" s="44" customFormat="1" x14ac:dyDescent="0.2">
      <c r="A420" s="49"/>
      <c r="B420" s="52"/>
      <c r="C420" s="51"/>
      <c r="F420" s="50"/>
      <c r="I420" s="52"/>
      <c r="J420" s="52"/>
      <c r="K420" s="52"/>
    </row>
    <row r="421" spans="1:11" s="44" customFormat="1" x14ac:dyDescent="0.2">
      <c r="A421" s="49"/>
      <c r="C421" s="51"/>
      <c r="F421" s="50"/>
      <c r="I421" s="52"/>
      <c r="J421" s="52"/>
      <c r="K421" s="52"/>
    </row>
    <row r="422" spans="1:11" s="44" customFormat="1" x14ac:dyDescent="0.2">
      <c r="A422" s="49"/>
      <c r="C422" s="51"/>
      <c r="D422" s="52"/>
      <c r="F422" s="50"/>
      <c r="I422" s="52"/>
      <c r="J422" s="52"/>
      <c r="K422" s="52"/>
    </row>
    <row r="423" spans="1:11" s="44" customFormat="1" x14ac:dyDescent="0.2">
      <c r="A423" s="49"/>
      <c r="C423" s="51"/>
      <c r="D423" s="52"/>
      <c r="F423" s="50"/>
      <c r="I423" s="52"/>
      <c r="J423" s="52"/>
      <c r="K423" s="52"/>
    </row>
    <row r="424" spans="1:11" s="44" customFormat="1" x14ac:dyDescent="0.2">
      <c r="A424" s="49"/>
      <c r="B424" s="52"/>
      <c r="C424" s="51"/>
      <c r="D424" s="52"/>
      <c r="F424" s="50"/>
      <c r="I424" s="52"/>
      <c r="J424" s="52"/>
      <c r="K424" s="52"/>
    </row>
    <row r="425" spans="1:11" s="44" customFormat="1" x14ac:dyDescent="0.2">
      <c r="A425" s="49"/>
      <c r="B425" s="52"/>
      <c r="C425" s="51"/>
      <c r="D425" s="52"/>
      <c r="F425" s="50"/>
      <c r="I425" s="52"/>
      <c r="J425" s="52"/>
      <c r="K425" s="52"/>
    </row>
    <row r="426" spans="1:11" s="44" customFormat="1" x14ac:dyDescent="0.2">
      <c r="A426" s="49"/>
      <c r="B426" s="52"/>
      <c r="C426" s="51"/>
      <c r="D426" s="52"/>
      <c r="F426" s="50"/>
      <c r="I426" s="52"/>
      <c r="J426" s="52"/>
      <c r="K426" s="52"/>
    </row>
    <row r="427" spans="1:11" s="44" customFormat="1" x14ac:dyDescent="0.2">
      <c r="A427" s="49"/>
      <c r="B427" s="52"/>
      <c r="C427" s="51"/>
      <c r="D427" s="52"/>
      <c r="F427" s="50"/>
      <c r="I427" s="52"/>
      <c r="J427" s="52"/>
      <c r="K427" s="52"/>
    </row>
    <row r="428" spans="1:11" s="44" customFormat="1" x14ac:dyDescent="0.2">
      <c r="A428" s="49"/>
      <c r="B428" s="52"/>
      <c r="C428" s="49"/>
      <c r="F428" s="50"/>
    </row>
    <row r="429" spans="1:11" s="44" customFormat="1" x14ac:dyDescent="0.2">
      <c r="A429" s="49"/>
      <c r="C429" s="51"/>
      <c r="F429" s="50"/>
      <c r="I429" s="52"/>
      <c r="J429" s="52"/>
      <c r="K429" s="52"/>
    </row>
    <row r="430" spans="1:11" s="44" customFormat="1" x14ac:dyDescent="0.2">
      <c r="A430" s="49"/>
      <c r="C430" s="51"/>
      <c r="F430" s="50"/>
      <c r="I430" s="52"/>
      <c r="J430" s="52"/>
      <c r="K430" s="52"/>
    </row>
    <row r="431" spans="1:11" s="44" customFormat="1" x14ac:dyDescent="0.2">
      <c r="A431" s="49"/>
      <c r="C431" s="51"/>
      <c r="F431" s="50"/>
      <c r="I431" s="52"/>
      <c r="J431" s="52"/>
      <c r="K431" s="52"/>
    </row>
    <row r="432" spans="1:11" s="44" customFormat="1" x14ac:dyDescent="0.2">
      <c r="A432" s="49"/>
      <c r="C432" s="51"/>
      <c r="F432" s="50"/>
      <c r="I432" s="52"/>
      <c r="J432" s="52"/>
      <c r="K432" s="52"/>
    </row>
    <row r="433" spans="1:11" s="44" customFormat="1" x14ac:dyDescent="0.2">
      <c r="A433" s="49"/>
      <c r="C433" s="51"/>
      <c r="F433" s="50"/>
      <c r="I433" s="52"/>
      <c r="J433" s="52"/>
      <c r="K433" s="52"/>
    </row>
    <row r="434" spans="1:11" s="44" customFormat="1" x14ac:dyDescent="0.2">
      <c r="A434" s="49"/>
      <c r="C434" s="51"/>
      <c r="F434" s="50"/>
      <c r="I434" s="52"/>
      <c r="J434" s="52"/>
      <c r="K434" s="52"/>
    </row>
    <row r="435" spans="1:11" s="44" customFormat="1" x14ac:dyDescent="0.2">
      <c r="A435" s="49"/>
      <c r="C435" s="51"/>
      <c r="F435" s="50"/>
      <c r="I435" s="52"/>
      <c r="J435" s="52"/>
      <c r="K435" s="52"/>
    </row>
    <row r="436" spans="1:11" s="44" customFormat="1" x14ac:dyDescent="0.2">
      <c r="A436" s="49"/>
      <c r="C436" s="51"/>
      <c r="F436" s="50"/>
      <c r="I436" s="52"/>
      <c r="J436" s="52"/>
      <c r="K436" s="52"/>
    </row>
    <row r="437" spans="1:11" s="44" customFormat="1" x14ac:dyDescent="0.2">
      <c r="A437" s="49"/>
      <c r="C437" s="51"/>
      <c r="D437" s="52"/>
      <c r="F437" s="50"/>
      <c r="I437" s="52"/>
      <c r="J437" s="52"/>
      <c r="K437" s="52"/>
    </row>
    <row r="438" spans="1:11" s="44" customFormat="1" x14ac:dyDescent="0.2">
      <c r="A438" s="49"/>
      <c r="C438" s="49"/>
      <c r="D438" s="52"/>
      <c r="F438" s="50"/>
    </row>
    <row r="439" spans="1:11" s="44" customFormat="1" x14ac:dyDescent="0.2">
      <c r="A439" s="49"/>
      <c r="B439" s="52"/>
      <c r="C439" s="49"/>
      <c r="D439" s="52"/>
      <c r="F439" s="50"/>
    </row>
    <row r="440" spans="1:11" s="44" customFormat="1" x14ac:dyDescent="0.2">
      <c r="A440" s="49"/>
      <c r="B440" s="52"/>
      <c r="C440" s="49"/>
      <c r="D440" s="52"/>
      <c r="F440" s="50"/>
    </row>
    <row r="441" spans="1:11" s="44" customFormat="1" x14ac:dyDescent="0.2">
      <c r="A441" s="49"/>
      <c r="B441" s="52"/>
      <c r="C441" s="49"/>
      <c r="D441" s="52"/>
      <c r="F441" s="50"/>
    </row>
    <row r="442" spans="1:11" s="44" customFormat="1" x14ac:dyDescent="0.2">
      <c r="A442" s="49"/>
      <c r="B442" s="52"/>
      <c r="C442" s="49"/>
      <c r="D442" s="52"/>
      <c r="F442" s="50"/>
    </row>
    <row r="443" spans="1:11" s="44" customFormat="1" x14ac:dyDescent="0.2">
      <c r="A443" s="49"/>
      <c r="B443" s="52"/>
      <c r="C443" s="49"/>
      <c r="D443" s="52"/>
      <c r="F443" s="50"/>
    </row>
    <row r="444" spans="1:11" s="44" customFormat="1" x14ac:dyDescent="0.2">
      <c r="A444" s="49"/>
      <c r="B444" s="52"/>
      <c r="C444" s="49"/>
      <c r="F444" s="50"/>
    </row>
    <row r="445" spans="1:11" s="44" customFormat="1" x14ac:dyDescent="0.2">
      <c r="A445" s="49"/>
      <c r="B445" s="52"/>
      <c r="C445" s="51"/>
      <c r="F445" s="50"/>
      <c r="I445" s="52"/>
      <c r="J445" s="52"/>
      <c r="K445" s="52"/>
    </row>
    <row r="446" spans="1:11" s="44" customFormat="1" x14ac:dyDescent="0.2">
      <c r="A446" s="49"/>
      <c r="B446" s="52"/>
      <c r="C446" s="51"/>
      <c r="F446" s="50"/>
      <c r="I446" s="52"/>
      <c r="J446" s="52"/>
      <c r="K446" s="52"/>
    </row>
    <row r="447" spans="1:11" s="44" customFormat="1" x14ac:dyDescent="0.2">
      <c r="A447" s="49"/>
      <c r="B447" s="52"/>
      <c r="C447" s="49"/>
      <c r="F447" s="50"/>
    </row>
    <row r="448" spans="1:11" s="44" customFormat="1" x14ac:dyDescent="0.2">
      <c r="A448" s="49"/>
      <c r="B448" s="52"/>
      <c r="C448" s="51"/>
      <c r="F448" s="50"/>
      <c r="I448" s="52"/>
      <c r="J448" s="52"/>
      <c r="K448" s="52"/>
    </row>
    <row r="449" spans="1:11" s="44" customFormat="1" x14ac:dyDescent="0.2">
      <c r="A449" s="49"/>
      <c r="B449" s="52"/>
      <c r="C449" s="51"/>
      <c r="F449" s="50"/>
      <c r="I449" s="52"/>
      <c r="J449" s="52"/>
      <c r="K449" s="52"/>
    </row>
    <row r="450" spans="1:11" s="44" customFormat="1" x14ac:dyDescent="0.2">
      <c r="A450" s="49"/>
      <c r="B450" s="52"/>
      <c r="C450" s="49"/>
      <c r="F450" s="50"/>
    </row>
    <row r="451" spans="1:11" s="44" customFormat="1" x14ac:dyDescent="0.2">
      <c r="A451" s="49"/>
      <c r="B451" s="52"/>
      <c r="C451" s="51"/>
      <c r="F451" s="50"/>
      <c r="I451" s="52"/>
      <c r="J451" s="52"/>
      <c r="K451" s="52"/>
    </row>
    <row r="452" spans="1:11" s="44" customFormat="1" x14ac:dyDescent="0.2">
      <c r="A452" s="49"/>
      <c r="B452" s="52"/>
      <c r="C452" s="51"/>
      <c r="F452" s="50"/>
      <c r="I452" s="52"/>
      <c r="J452" s="52"/>
      <c r="K452" s="52"/>
    </row>
    <row r="453" spans="1:11" s="44" customFormat="1" x14ac:dyDescent="0.2">
      <c r="A453" s="49"/>
      <c r="B453" s="52"/>
      <c r="C453" s="51"/>
      <c r="F453" s="50"/>
      <c r="I453" s="52"/>
      <c r="J453" s="52"/>
      <c r="K453" s="52"/>
    </row>
    <row r="454" spans="1:11" s="44" customFormat="1" x14ac:dyDescent="0.2">
      <c r="A454" s="49"/>
      <c r="B454" s="52"/>
      <c r="C454" s="51"/>
      <c r="F454" s="50"/>
    </row>
    <row r="455" spans="1:11" s="44" customFormat="1" x14ac:dyDescent="0.2">
      <c r="A455" s="49"/>
      <c r="B455" s="52"/>
      <c r="C455" s="49"/>
      <c r="F455" s="50"/>
    </row>
    <row r="456" spans="1:11" s="44" customFormat="1" x14ac:dyDescent="0.2">
      <c r="A456" s="49"/>
      <c r="B456" s="52"/>
      <c r="C456" s="51"/>
      <c r="F456" s="50"/>
      <c r="I456" s="52"/>
      <c r="J456" s="52"/>
      <c r="K456" s="52"/>
    </row>
    <row r="457" spans="1:11" s="44" customFormat="1" x14ac:dyDescent="0.2">
      <c r="A457" s="49"/>
      <c r="B457" s="52"/>
      <c r="C457" s="51"/>
      <c r="F457" s="50"/>
      <c r="I457" s="52"/>
      <c r="J457" s="52"/>
      <c r="K457" s="52"/>
    </row>
    <row r="458" spans="1:11" s="44" customFormat="1" x14ac:dyDescent="0.2">
      <c r="A458" s="49"/>
      <c r="C458" s="51"/>
      <c r="F458" s="57"/>
      <c r="I458" s="52"/>
      <c r="J458" s="52"/>
      <c r="K458" s="52"/>
    </row>
    <row r="459" spans="1:11" s="44" customFormat="1" x14ac:dyDescent="0.2">
      <c r="A459" s="49"/>
      <c r="C459" s="51"/>
      <c r="F459" s="50"/>
      <c r="I459" s="52"/>
      <c r="J459" s="52"/>
      <c r="K459" s="52"/>
    </row>
    <row r="460" spans="1:11" s="44" customFormat="1" x14ac:dyDescent="0.2">
      <c r="A460" s="49"/>
      <c r="C460" s="51"/>
      <c r="F460" s="50"/>
      <c r="I460" s="52"/>
      <c r="J460" s="52"/>
      <c r="K460" s="52"/>
    </row>
    <row r="461" spans="1:11" s="44" customFormat="1" x14ac:dyDescent="0.2">
      <c r="A461" s="49"/>
      <c r="C461" s="51"/>
      <c r="F461" s="50"/>
      <c r="I461" s="52"/>
      <c r="J461" s="52"/>
      <c r="K461" s="52"/>
    </row>
    <row r="462" spans="1:11" s="44" customFormat="1" x14ac:dyDescent="0.2">
      <c r="A462" s="49"/>
      <c r="C462" s="51"/>
      <c r="F462" s="50"/>
      <c r="I462" s="52"/>
      <c r="J462" s="52"/>
      <c r="K462" s="52"/>
    </row>
    <row r="463" spans="1:11" s="44" customFormat="1" x14ac:dyDescent="0.2">
      <c r="A463" s="49"/>
      <c r="C463" s="51"/>
      <c r="F463" s="57"/>
      <c r="I463" s="52"/>
      <c r="J463" s="52"/>
      <c r="K463" s="52"/>
    </row>
    <row r="464" spans="1:11" s="44" customFormat="1" x14ac:dyDescent="0.2">
      <c r="A464" s="49"/>
      <c r="C464" s="51"/>
      <c r="F464" s="50"/>
      <c r="I464" s="52"/>
      <c r="J464" s="52"/>
      <c r="K464" s="52"/>
    </row>
    <row r="465" spans="1:11" s="44" customFormat="1" x14ac:dyDescent="0.2">
      <c r="A465" s="49"/>
      <c r="C465" s="51"/>
      <c r="F465" s="50"/>
      <c r="I465" s="52"/>
      <c r="J465" s="52"/>
      <c r="K465" s="52"/>
    </row>
    <row r="466" spans="1:11" s="44" customFormat="1" x14ac:dyDescent="0.2">
      <c r="A466" s="49"/>
      <c r="C466" s="51"/>
      <c r="F466" s="50"/>
      <c r="I466" s="52"/>
      <c r="J466" s="52"/>
      <c r="K466" s="52"/>
    </row>
    <row r="467" spans="1:11" s="44" customFormat="1" x14ac:dyDescent="0.2">
      <c r="A467" s="49"/>
      <c r="C467" s="51"/>
      <c r="F467" s="50"/>
      <c r="I467" s="52"/>
      <c r="J467" s="52"/>
      <c r="K467" s="52"/>
    </row>
    <row r="468" spans="1:11" s="44" customFormat="1" x14ac:dyDescent="0.2">
      <c r="A468" s="49"/>
      <c r="C468" s="51"/>
      <c r="F468" s="50"/>
      <c r="I468" s="52"/>
      <c r="J468" s="52"/>
      <c r="K468" s="52"/>
    </row>
    <row r="469" spans="1:11" s="44" customFormat="1" x14ac:dyDescent="0.2">
      <c r="A469" s="49"/>
      <c r="C469" s="49"/>
      <c r="F469" s="50"/>
    </row>
    <row r="470" spans="1:11" s="44" customFormat="1" x14ac:dyDescent="0.2">
      <c r="A470" s="49"/>
      <c r="C470" s="49"/>
      <c r="F470" s="50"/>
    </row>
    <row r="471" spans="1:11" s="44" customFormat="1" x14ac:dyDescent="0.2">
      <c r="A471" s="49"/>
      <c r="C471" s="49"/>
      <c r="F471" s="50"/>
    </row>
    <row r="472" spans="1:11" s="44" customFormat="1" x14ac:dyDescent="0.2">
      <c r="A472" s="49"/>
      <c r="C472" s="49"/>
      <c r="F472" s="50"/>
    </row>
    <row r="473" spans="1:11" s="44" customFormat="1" x14ac:dyDescent="0.2">
      <c r="A473" s="49"/>
      <c r="C473" s="49"/>
      <c r="F473" s="50"/>
    </row>
    <row r="474" spans="1:11" s="44" customFormat="1" x14ac:dyDescent="0.2">
      <c r="A474" s="49"/>
      <c r="C474" s="49"/>
      <c r="F474" s="50"/>
    </row>
    <row r="475" spans="1:11" s="44" customFormat="1" x14ac:dyDescent="0.2">
      <c r="A475" s="49"/>
      <c r="C475" s="49"/>
      <c r="F475" s="50"/>
    </row>
    <row r="476" spans="1:11" s="44" customFormat="1" x14ac:dyDescent="0.2">
      <c r="A476" s="49"/>
      <c r="C476" s="49"/>
      <c r="F476" s="50"/>
    </row>
    <row r="477" spans="1:11" s="44" customFormat="1" x14ac:dyDescent="0.2">
      <c r="A477" s="49"/>
      <c r="C477" s="49"/>
      <c r="F477" s="50"/>
    </row>
    <row r="478" spans="1:11" s="44" customFormat="1" x14ac:dyDescent="0.2">
      <c r="A478" s="49"/>
      <c r="C478" s="51"/>
      <c r="F478" s="50"/>
      <c r="I478" s="52"/>
      <c r="J478" s="52"/>
      <c r="K478" s="52"/>
    </row>
    <row r="479" spans="1:11" s="44" customFormat="1" x14ac:dyDescent="0.2">
      <c r="A479" s="49"/>
      <c r="C479" s="51"/>
      <c r="F479" s="50"/>
      <c r="I479" s="52"/>
      <c r="J479" s="52"/>
      <c r="K479" s="52"/>
    </row>
    <row r="480" spans="1:11" s="44" customFormat="1" x14ac:dyDescent="0.2">
      <c r="A480" s="49"/>
      <c r="C480" s="51"/>
      <c r="F480" s="50"/>
      <c r="I480" s="52"/>
      <c r="J480" s="52"/>
      <c r="K480" s="52"/>
    </row>
    <row r="481" spans="1:12" s="44" customFormat="1" x14ac:dyDescent="0.2">
      <c r="A481" s="49"/>
      <c r="C481" s="51"/>
      <c r="F481" s="50"/>
      <c r="I481" s="52"/>
      <c r="J481" s="52"/>
      <c r="K481" s="52"/>
    </row>
    <row r="482" spans="1:12" s="44" customFormat="1" x14ac:dyDescent="0.2">
      <c r="A482" s="49"/>
      <c r="C482" s="51"/>
      <c r="F482" s="50"/>
      <c r="I482" s="52"/>
      <c r="J482" s="52"/>
      <c r="K482" s="52"/>
    </row>
    <row r="483" spans="1:12" s="44" customFormat="1" x14ac:dyDescent="0.2">
      <c r="A483" s="49"/>
      <c r="C483" s="49"/>
      <c r="F483" s="50"/>
    </row>
    <row r="484" spans="1:12" s="44" customFormat="1" x14ac:dyDescent="0.2">
      <c r="A484" s="49"/>
      <c r="C484" s="49"/>
      <c r="F484" s="50"/>
    </row>
    <row r="485" spans="1:12" s="44" customFormat="1" x14ac:dyDescent="0.2">
      <c r="A485" s="49"/>
      <c r="C485" s="49"/>
      <c r="F485" s="50"/>
    </row>
    <row r="486" spans="1:12" s="44" customFormat="1" x14ac:dyDescent="0.2">
      <c r="A486" s="49"/>
      <c r="C486" s="51"/>
      <c r="D486" s="48"/>
      <c r="E486" s="48"/>
      <c r="F486" s="50"/>
      <c r="I486" s="52"/>
      <c r="J486" s="52"/>
      <c r="K486" s="52"/>
    </row>
    <row r="487" spans="1:12" s="44" customFormat="1" x14ac:dyDescent="0.2">
      <c r="A487" s="48"/>
      <c r="B487" s="48"/>
      <c r="C487" s="48"/>
      <c r="D487" s="48"/>
      <c r="E487" s="48"/>
      <c r="F487" s="55"/>
      <c r="G487" s="48"/>
      <c r="H487" s="48"/>
      <c r="I487" s="48"/>
      <c r="J487" s="48"/>
      <c r="K487" s="48"/>
      <c r="L487" s="48"/>
    </row>
    <row r="488" spans="1:12" s="44" customFormat="1" x14ac:dyDescent="0.2">
      <c r="A488" s="48"/>
      <c r="B488" s="48"/>
      <c r="C488" s="48"/>
      <c r="D488"/>
      <c r="E488"/>
      <c r="F488" s="55"/>
      <c r="G488" s="55"/>
      <c r="H488" s="55"/>
      <c r="I488" s="55"/>
      <c r="J488" s="55"/>
      <c r="K488" s="55"/>
      <c r="L488" s="48"/>
    </row>
  </sheetData>
  <mergeCells count="45">
    <mergeCell ref="A17:A18"/>
    <mergeCell ref="B17:B18"/>
    <mergeCell ref="C17:C18"/>
    <mergeCell ref="L343:L344"/>
    <mergeCell ref="A343:A344"/>
    <mergeCell ref="B343:B344"/>
    <mergeCell ref="C343:C344"/>
    <mergeCell ref="D342:D343"/>
    <mergeCell ref="E342:E343"/>
    <mergeCell ref="F343:F344"/>
    <mergeCell ref="G343:G344"/>
    <mergeCell ref="H343:I343"/>
    <mergeCell ref="J343:J344"/>
    <mergeCell ref="K1:M2"/>
    <mergeCell ref="O17:O18"/>
    <mergeCell ref="O6:O7"/>
    <mergeCell ref="A3:L3"/>
    <mergeCell ref="H6:H7"/>
    <mergeCell ref="L6:L7"/>
    <mergeCell ref="N6:N7"/>
    <mergeCell ref="A5:B5"/>
    <mergeCell ref="A6:A7"/>
    <mergeCell ref="K6:K7"/>
    <mergeCell ref="G6:G7"/>
    <mergeCell ref="I6:I7"/>
    <mergeCell ref="J6:J7"/>
    <mergeCell ref="E6:E7"/>
    <mergeCell ref="F6:F7"/>
    <mergeCell ref="M6:M7"/>
    <mergeCell ref="P6:P7"/>
    <mergeCell ref="P17:P18"/>
    <mergeCell ref="N17:N18"/>
    <mergeCell ref="B16:C16"/>
    <mergeCell ref="E17:E18"/>
    <mergeCell ref="F17:F18"/>
    <mergeCell ref="L17:L18"/>
    <mergeCell ref="M17:M18"/>
    <mergeCell ref="K17:K18"/>
    <mergeCell ref="G17:G18"/>
    <mergeCell ref="H17:H18"/>
    <mergeCell ref="I17:I18"/>
    <mergeCell ref="J17:J18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4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1"/>
  <sheetViews>
    <sheetView workbookViewId="0">
      <selection activeCell="I15" sqref="I15"/>
    </sheetView>
  </sheetViews>
  <sheetFormatPr defaultRowHeight="12.75" x14ac:dyDescent="0.2"/>
  <cols>
    <col min="1" max="1" width="6.7109375" customWidth="1"/>
    <col min="2" max="2" width="37.5703125" customWidth="1"/>
    <col min="3" max="3" width="16" customWidth="1"/>
    <col min="4" max="4" width="23.7109375" customWidth="1"/>
    <col min="6" max="6" width="17.140625" customWidth="1"/>
    <col min="7" max="7" width="14.85546875" customWidth="1"/>
    <col min="9" max="9" width="16.140625" customWidth="1"/>
    <col min="10" max="10" width="12.42578125" customWidth="1"/>
    <col min="11" max="11" width="16" customWidth="1"/>
    <col min="12" max="12" width="17.5703125" customWidth="1"/>
  </cols>
  <sheetData>
    <row r="1" spans="1:14" x14ac:dyDescent="0.2">
      <c r="J1" s="290" t="s">
        <v>1786</v>
      </c>
      <c r="K1" s="290"/>
      <c r="L1" s="290"/>
    </row>
    <row r="2" spans="1:14" x14ac:dyDescent="0.2">
      <c r="J2" s="290"/>
      <c r="K2" s="290"/>
      <c r="L2" s="290"/>
    </row>
    <row r="3" spans="1:14" x14ac:dyDescent="0.2">
      <c r="J3" s="290"/>
      <c r="K3" s="290"/>
      <c r="L3" s="290"/>
    </row>
    <row r="4" spans="1:14" x14ac:dyDescent="0.2">
      <c r="J4" s="290"/>
      <c r="K4" s="290"/>
      <c r="L4" s="290"/>
    </row>
    <row r="5" spans="1:14" ht="15.75" x14ac:dyDescent="0.2">
      <c r="A5" s="39"/>
      <c r="B5" s="288" t="s">
        <v>475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4" ht="15.75" x14ac:dyDescent="0.2">
      <c r="A6" s="3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pans="1:14" ht="15.75" x14ac:dyDescent="0.2">
      <c r="A7" s="3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</row>
    <row r="8" spans="1:14" ht="15.75" x14ac:dyDescent="0.2">
      <c r="A8" s="3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</row>
    <row r="9" spans="1:14" ht="81" x14ac:dyDescent="0.25">
      <c r="A9" s="72" t="s">
        <v>0</v>
      </c>
      <c r="B9" s="73" t="s">
        <v>476</v>
      </c>
      <c r="C9" s="73" t="s">
        <v>477</v>
      </c>
      <c r="D9" s="74" t="s">
        <v>478</v>
      </c>
      <c r="E9" s="75" t="s">
        <v>479</v>
      </c>
      <c r="F9" s="74" t="s">
        <v>480</v>
      </c>
      <c r="G9" s="74" t="s">
        <v>481</v>
      </c>
      <c r="H9" s="74" t="s">
        <v>482</v>
      </c>
      <c r="I9" s="74" t="s">
        <v>483</v>
      </c>
      <c r="J9" s="74" t="s">
        <v>484</v>
      </c>
      <c r="K9" s="74" t="s">
        <v>485</v>
      </c>
      <c r="L9" s="74" t="s">
        <v>486</v>
      </c>
    </row>
    <row r="10" spans="1:14" ht="15.75" x14ac:dyDescent="0.2">
      <c r="A10" s="65"/>
      <c r="B10" s="65"/>
      <c r="C10" s="65"/>
      <c r="D10" s="71"/>
      <c r="E10" s="71"/>
      <c r="F10" s="71"/>
      <c r="G10" s="71"/>
      <c r="H10" s="71"/>
      <c r="I10" s="71"/>
      <c r="J10" s="71"/>
      <c r="K10" s="71"/>
      <c r="L10" s="71"/>
    </row>
    <row r="11" spans="1:14" ht="18.75" x14ac:dyDescent="0.2">
      <c r="A11" s="66"/>
      <c r="B11" s="67"/>
      <c r="C11" s="68"/>
      <c r="D11" s="71"/>
      <c r="E11" s="71"/>
      <c r="F11" s="71"/>
      <c r="G11" s="71"/>
      <c r="H11" s="71"/>
      <c r="I11" s="71"/>
      <c r="J11" s="71"/>
      <c r="K11" s="71"/>
      <c r="L11" s="71"/>
    </row>
    <row r="12" spans="1:14" ht="24" customHeight="1" x14ac:dyDescent="0.2">
      <c r="A12" s="66"/>
      <c r="B12" s="69"/>
      <c r="C12" s="70"/>
      <c r="D12" s="71"/>
      <c r="E12" s="71"/>
      <c r="F12" s="71"/>
      <c r="G12" s="71"/>
      <c r="H12" s="71"/>
      <c r="I12" s="71"/>
      <c r="J12" s="71"/>
      <c r="K12" s="71"/>
      <c r="L12" s="71"/>
    </row>
    <row r="13" spans="1:14" ht="24" customHeight="1" x14ac:dyDescent="0.2">
      <c r="A13" s="66"/>
      <c r="B13" s="69"/>
      <c r="C13" s="70"/>
      <c r="D13" s="71"/>
      <c r="E13" s="71"/>
      <c r="F13" s="71"/>
      <c r="G13" s="71"/>
      <c r="H13" s="71"/>
      <c r="I13" s="71"/>
      <c r="J13" s="71"/>
      <c r="K13" s="71"/>
      <c r="L13" s="71"/>
    </row>
    <row r="14" spans="1:14" ht="24" customHeight="1" x14ac:dyDescent="0.2">
      <c r="A14" s="66"/>
      <c r="B14" s="69"/>
      <c r="C14" s="70"/>
      <c r="D14" s="71"/>
      <c r="E14" s="71"/>
      <c r="F14" s="71"/>
      <c r="G14" s="71"/>
      <c r="H14" s="71"/>
      <c r="I14" s="71"/>
      <c r="J14" s="71"/>
      <c r="K14" s="71"/>
      <c r="L14" s="71"/>
    </row>
    <row r="15" spans="1:14" ht="24" customHeight="1" x14ac:dyDescent="0.2">
      <c r="A15" s="66"/>
      <c r="B15" s="69"/>
      <c r="C15" s="70"/>
      <c r="D15" s="71"/>
      <c r="E15" s="71"/>
      <c r="F15" s="71"/>
      <c r="G15" s="71"/>
      <c r="H15" s="71"/>
      <c r="I15" s="71"/>
      <c r="J15" s="71"/>
      <c r="K15" s="71"/>
      <c r="L15" s="71"/>
    </row>
    <row r="16" spans="1:14" ht="24" customHeight="1" x14ac:dyDescent="0.2">
      <c r="A16" s="66"/>
      <c r="B16" s="69"/>
      <c r="C16" s="70"/>
      <c r="D16" s="71"/>
      <c r="E16" s="71"/>
      <c r="F16" s="71"/>
      <c r="G16" s="71"/>
      <c r="H16" s="71"/>
      <c r="I16" s="71"/>
      <c r="J16" s="71"/>
      <c r="K16" s="71"/>
      <c r="L16" s="71"/>
    </row>
    <row r="17" spans="1:4" ht="24" customHeight="1" x14ac:dyDescent="0.2">
      <c r="A17" s="60"/>
      <c r="B17" s="63"/>
      <c r="C17" s="64"/>
      <c r="D17" s="44"/>
    </row>
    <row r="18" spans="1:4" ht="24" customHeight="1" x14ac:dyDescent="0.2">
      <c r="A18" s="60"/>
      <c r="B18" s="63"/>
      <c r="C18" s="64"/>
      <c r="D18" s="44"/>
    </row>
    <row r="19" spans="1:4" ht="24" customHeight="1" x14ac:dyDescent="0.2">
      <c r="A19" s="60"/>
      <c r="B19" s="63"/>
      <c r="C19" s="64"/>
      <c r="D19" s="44"/>
    </row>
    <row r="20" spans="1:4" ht="24" customHeight="1" x14ac:dyDescent="0.2">
      <c r="A20" s="60"/>
      <c r="B20" s="63"/>
      <c r="C20" s="64"/>
      <c r="D20" s="44"/>
    </row>
    <row r="21" spans="1:4" ht="24" customHeight="1" x14ac:dyDescent="0.2">
      <c r="A21" s="60"/>
      <c r="B21" s="63"/>
      <c r="C21" s="64"/>
      <c r="D21" s="44"/>
    </row>
    <row r="22" spans="1:4" ht="24" customHeight="1" x14ac:dyDescent="0.2">
      <c r="A22" s="60"/>
      <c r="B22" s="63"/>
      <c r="C22" s="64"/>
      <c r="D22" s="44"/>
    </row>
    <row r="23" spans="1:4" ht="24" customHeight="1" x14ac:dyDescent="0.2">
      <c r="A23" s="60"/>
      <c r="B23" s="63"/>
      <c r="C23" s="64"/>
      <c r="D23" s="44"/>
    </row>
    <row r="24" spans="1:4" ht="24" customHeight="1" x14ac:dyDescent="0.2">
      <c r="A24" s="60"/>
      <c r="B24" s="63"/>
      <c r="C24" s="64"/>
      <c r="D24" s="44"/>
    </row>
    <row r="25" spans="1:4" ht="24" customHeight="1" x14ac:dyDescent="0.2">
      <c r="A25" s="60"/>
      <c r="B25" s="63"/>
      <c r="C25" s="64"/>
      <c r="D25" s="44"/>
    </row>
    <row r="26" spans="1:4" ht="24" customHeight="1" x14ac:dyDescent="0.2">
      <c r="A26" s="60"/>
      <c r="B26" s="63"/>
      <c r="C26" s="64"/>
      <c r="D26" s="44"/>
    </row>
    <row r="27" spans="1:4" ht="24" customHeight="1" x14ac:dyDescent="0.2">
      <c r="A27" s="60"/>
      <c r="B27" s="63"/>
      <c r="C27" s="64"/>
      <c r="D27" s="44"/>
    </row>
    <row r="28" spans="1:4" ht="24" customHeight="1" x14ac:dyDescent="0.2">
      <c r="A28" s="60"/>
      <c r="B28" s="61"/>
      <c r="C28" s="62"/>
      <c r="D28" s="44"/>
    </row>
    <row r="29" spans="1:4" ht="24" customHeight="1" x14ac:dyDescent="0.2">
      <c r="A29" s="60"/>
      <c r="B29" s="63"/>
      <c r="C29" s="64"/>
      <c r="D29" s="44"/>
    </row>
    <row r="30" spans="1:4" ht="24" customHeight="1" x14ac:dyDescent="0.2">
      <c r="A30" s="60"/>
      <c r="B30" s="63"/>
      <c r="C30" s="64"/>
      <c r="D30" s="44"/>
    </row>
    <row r="31" spans="1:4" ht="24" customHeight="1" x14ac:dyDescent="0.2">
      <c r="A31" s="63"/>
      <c r="B31" s="61"/>
      <c r="C31" s="62"/>
      <c r="D31" s="44"/>
    </row>
  </sheetData>
  <mergeCells count="2">
    <mergeCell ref="B5:N8"/>
    <mergeCell ref="J1:L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2017-04-10T02:58:27Z</cp:lastPrinted>
  <dcterms:created xsi:type="dcterms:W3CDTF">2006-04-26T08:04:11Z</dcterms:created>
  <dcterms:modified xsi:type="dcterms:W3CDTF">2019-06-05T07:11:10Z</dcterms:modified>
</cp:coreProperties>
</file>